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6"/>
  </bookViews>
  <sheets>
    <sheet name="3(1)" sheetId="1" r:id="rId1"/>
    <sheet name="3(2)" sheetId="2" r:id="rId2"/>
    <sheet name="3(3)" sheetId="3" r:id="rId3"/>
    <sheet name="3(3)2" sheetId="4" r:id="rId4"/>
    <sheet name="3(4)" sheetId="5" r:id="rId5"/>
    <sheet name="3(5)" sheetId="6" r:id="rId6"/>
    <sheet name="3(6)" sheetId="7" r:id="rId7"/>
    <sheet name="3(7)" sheetId="8" r:id="rId8"/>
    <sheet name="3(8)" sheetId="9" r:id="rId9"/>
    <sheet name="3(9)" sheetId="10" r:id="rId10"/>
  </sheets>
  <definedNames>
    <definedName name="_xlnm.Print_Area" localSheetId="1">'3(2)'!$A$1:$AE$25</definedName>
    <definedName name="_xlnm.Print_Area" localSheetId="8">'3(8)'!$A$1:$H$33</definedName>
    <definedName name="_xlnm.Print_Area" localSheetId="9">'3(9)'!$A$1:$H$33</definedName>
  </definedNames>
  <calcPr fullCalcOnLoad="1"/>
</workbook>
</file>

<file path=xl/sharedStrings.xml><?xml version="1.0" encoding="utf-8"?>
<sst xmlns="http://schemas.openxmlformats.org/spreadsheetml/2006/main" count="528" uniqueCount="246">
  <si>
    <t>12年</t>
  </si>
  <si>
    <t>３　国勢調査</t>
  </si>
  <si>
    <t>1　人口及び世帯数の推移</t>
  </si>
  <si>
    <t>世帯数</t>
  </si>
  <si>
    <t>45年</t>
  </si>
  <si>
    <t>50年</t>
  </si>
  <si>
    <t>60年</t>
  </si>
  <si>
    <t>豊場地区</t>
  </si>
  <si>
    <t>青山地区</t>
  </si>
  <si>
    <t>総　数</t>
  </si>
  <si>
    <t>男</t>
  </si>
  <si>
    <t>対前回増加数</t>
  </si>
  <si>
    <t>人口密度</t>
  </si>
  <si>
    <t>（各年10月1日現在）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</si>
  <si>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</si>
  <si>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</si>
  <si>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</si>
  <si>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</si>
  <si>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</si>
  <si>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</si>
  <si>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</si>
  <si>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</si>
  <si>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</si>
  <si>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</si>
  <si>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</si>
  <si>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</si>
  <si>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</si>
  <si>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</si>
  <si>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</si>
  <si>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</si>
  <si>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</si>
  <si>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</si>
  <si>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合　　計</t>
  </si>
  <si>
    <t>２　男女別５歳階級別人口</t>
  </si>
  <si>
    <t>運輸・通信業</t>
  </si>
  <si>
    <t>―</t>
  </si>
  <si>
    <t>総　　数</t>
  </si>
  <si>
    <t>7年</t>
  </si>
  <si>
    <t>流出人口②</t>
  </si>
  <si>
    <t>流入人口③</t>
  </si>
  <si>
    <t>夜間人口（常住人口）①</t>
  </si>
  <si>
    <t>流出入の差④＝③－②</t>
  </si>
  <si>
    <t>昼間人口⑤＝①＋④</t>
  </si>
  <si>
    <t>昼夜間人口比率⑥＝⑤／①×100</t>
  </si>
  <si>
    <t>就業者</t>
  </si>
  <si>
    <t>他市町村で就業通学</t>
  </si>
  <si>
    <t>愛　知　県　内</t>
  </si>
  <si>
    <t>岐　阜　県　内</t>
  </si>
  <si>
    <t>名　古　屋　市</t>
  </si>
  <si>
    <t>春　日　井　市</t>
  </si>
  <si>
    <t>小　　牧　　市</t>
  </si>
  <si>
    <t>三　重　県　内</t>
  </si>
  <si>
    <t>通学者</t>
  </si>
  <si>
    <t>男</t>
  </si>
  <si>
    <t>世　帯　数</t>
  </si>
  <si>
    <t>持　　　ち　　　家</t>
  </si>
  <si>
    <t>民　営　借　家</t>
  </si>
  <si>
    <t>給　与　住　宅</t>
  </si>
  <si>
    <t>一　　　戸　　　建</t>
  </si>
  <si>
    <t>長　　　屋　　　建</t>
  </si>
  <si>
    <t>共　同　住　宅</t>
  </si>
  <si>
    <t>そ　　　の　　　他</t>
  </si>
  <si>
    <t>住宅に住む一般世帯</t>
  </si>
  <si>
    <t>住居の所有関係</t>
  </si>
  <si>
    <t>住宅の建て方</t>
  </si>
  <si>
    <t>一　般　世　帯　合　計</t>
  </si>
  <si>
    <t>1人</t>
  </si>
  <si>
    <t>2人</t>
  </si>
  <si>
    <t>3人</t>
  </si>
  <si>
    <t>4人</t>
  </si>
  <si>
    <t>5人</t>
  </si>
  <si>
    <t>6人</t>
  </si>
  <si>
    <t>7人以上</t>
  </si>
  <si>
    <t>（各年10月1日現在）</t>
  </si>
  <si>
    <t>清　　須　　市</t>
  </si>
  <si>
    <t>総　数</t>
  </si>
  <si>
    <t>―</t>
  </si>
  <si>
    <t>平成 2年</t>
  </si>
  <si>
    <t>北　　　　　区</t>
  </si>
  <si>
    <t>中　　　　　区</t>
  </si>
  <si>
    <t>西　　　　　区</t>
  </si>
  <si>
    <t>中　　村　　区</t>
  </si>
  <si>
    <t>東　　　　　区</t>
  </si>
  <si>
    <t>千　　種　　区</t>
  </si>
  <si>
    <t>守　　山　　区</t>
  </si>
  <si>
    <t>昭　　和　　区</t>
  </si>
  <si>
    <t>熱　　田　　区</t>
  </si>
  <si>
    <t>中　　川　　区</t>
  </si>
  <si>
    <t>港　　　　　区</t>
  </si>
  <si>
    <t>瑞　　穂　　区</t>
  </si>
  <si>
    <t>南　　　　　区</t>
  </si>
  <si>
    <t>名　　東　　区</t>
  </si>
  <si>
    <t>天　　白　　区</t>
  </si>
  <si>
    <t>緑　　　　　区</t>
  </si>
  <si>
    <t>そ　の　他　の　県</t>
  </si>
  <si>
    <t>7年</t>
  </si>
  <si>
    <t>　　　 区分
 年次</t>
  </si>
  <si>
    <t>　　　区分
年次</t>
  </si>
  <si>
    <t>主世帯</t>
  </si>
  <si>
    <t>間借り</t>
  </si>
  <si>
    <t>３　産業分類別就業者数(年齢１５歳以上）</t>
  </si>
  <si>
    <t>世　　帯　　人　　員</t>
  </si>
  <si>
    <t>　　　　　年次及び
　　　　　　　区分
　区分</t>
  </si>
  <si>
    <t>　　 年次及び
　　　 　区分
 年齢</t>
  </si>
  <si>
    <t>　　　　 区分
 年次</t>
  </si>
  <si>
    <t>（各年10月1日現在）</t>
  </si>
  <si>
    <t>人　口</t>
  </si>
  <si>
    <t>総　数</t>
  </si>
  <si>
    <t>区　　　　分</t>
  </si>
  <si>
    <t>　　　　　年次及び
　　　　　　　区分
区　分</t>
  </si>
  <si>
    <t>昭和15年</t>
  </si>
  <si>
    <t>年齢不詳</t>
  </si>
  <si>
    <t>公営・機構・公社の借家</t>
  </si>
  <si>
    <t>　　　　年次及び　
　　　　　　区分
 産業別</t>
  </si>
  <si>
    <t>第一次</t>
  </si>
  <si>
    <t>林業・狩猟業</t>
  </si>
  <si>
    <t>第二次</t>
  </si>
  <si>
    <t>第三次</t>
  </si>
  <si>
    <t>平成2年</t>
  </si>
  <si>
    <t>7年</t>
  </si>
  <si>
    <t>12年</t>
  </si>
  <si>
    <t>総　数</t>
  </si>
  <si>
    <t>男</t>
  </si>
  <si>
    <t>農　　　　業</t>
  </si>
  <si>
    <t>―</t>
  </si>
  <si>
    <t>小　　　計</t>
  </si>
  <si>
    <t>鉱　　　業</t>
  </si>
  <si>
    <t>建　設　業</t>
  </si>
  <si>
    <t>製　造　業</t>
  </si>
  <si>
    <t>金融・保険
不動産業</t>
  </si>
  <si>
    <t>電気・ガス
水道業</t>
  </si>
  <si>
    <t>サービス業</t>
  </si>
  <si>
    <t>公　　務</t>
  </si>
  <si>
    <t>小　　計</t>
  </si>
  <si>
    <t>分類不能</t>
  </si>
  <si>
    <t>合　　計</t>
  </si>
  <si>
    <t>7年</t>
  </si>
  <si>
    <t>総　数</t>
  </si>
  <si>
    <t>平成 2年</t>
  </si>
  <si>
    <t>12年</t>
  </si>
  <si>
    <t>17年</t>
  </si>
  <si>
    <t>小　　牧　　市</t>
  </si>
  <si>
    <t>春　日　井　市</t>
  </si>
  <si>
    <t>その他（県内）</t>
  </si>
  <si>
    <t>17年</t>
  </si>
  <si>
    <t>総　数</t>
  </si>
  <si>
    <t>男</t>
  </si>
  <si>
    <t>―</t>
  </si>
  <si>
    <t>（人/k㎡）</t>
  </si>
  <si>
    <t>漁業・水産養殖業</t>
  </si>
  <si>
    <t>北 名 古 屋 市</t>
  </si>
  <si>
    <t>（単位：人、％）（各年10月1日現在）</t>
  </si>
  <si>
    <t>27年</t>
  </si>
  <si>
    <t>女</t>
  </si>
  <si>
    <t>世　帯</t>
  </si>
  <si>
    <t>人　口</t>
  </si>
  <si>
    <t>△4</t>
  </si>
  <si>
    <t>22年</t>
  </si>
  <si>
    <t>25年</t>
  </si>
  <si>
    <t>△79</t>
  </si>
  <si>
    <t>△329</t>
  </si>
  <si>
    <t>30年</t>
  </si>
  <si>
    <t>35年</t>
  </si>
  <si>
    <t>40年</t>
  </si>
  <si>
    <t>55年</t>
  </si>
  <si>
    <t>△183</t>
  </si>
  <si>
    <t>△56</t>
  </si>
  <si>
    <t>△578</t>
  </si>
  <si>
    <t>7年</t>
  </si>
  <si>
    <t>△512</t>
  </si>
  <si>
    <t>17年</t>
  </si>
  <si>
    <t>22年</t>
  </si>
  <si>
    <t>55年</t>
  </si>
  <si>
    <t>60年</t>
  </si>
  <si>
    <t>平成2年</t>
  </si>
  <si>
    <t>17年</t>
  </si>
  <si>
    <t>22年</t>
  </si>
  <si>
    <t>27年</t>
  </si>
  <si>
    <t>世帯人員</t>
  </si>
  <si>
    <t>1世帯当たり
人　　　員</t>
  </si>
  <si>
    <t>住宅以外に住む一般世帯</t>
  </si>
  <si>
    <t>(1　・　2　階)</t>
  </si>
  <si>
    <t>(3　～　5　階)</t>
  </si>
  <si>
    <t>(6　階　以　上)</t>
  </si>
  <si>
    <t>27年</t>
  </si>
  <si>
    <t>22年</t>
  </si>
  <si>
    <t>総　数</t>
  </si>
  <si>
    <t>男</t>
  </si>
  <si>
    <t>―</t>
  </si>
  <si>
    <t>-</t>
  </si>
  <si>
    <t>22年</t>
  </si>
  <si>
    <t>通学者</t>
  </si>
  <si>
    <t>通学者</t>
  </si>
  <si>
    <t>卸売・小売業</t>
  </si>
  <si>
    <t>他市町村に常住</t>
  </si>
  <si>
    <t>令和 2年</t>
  </si>
  <si>
    <t>令和2年</t>
  </si>
  <si>
    <t>（令和2年10月1日現在）</t>
  </si>
  <si>
    <t>1.60</t>
  </si>
  <si>
    <t>昭和50年</t>
  </si>
  <si>
    <t>令和2年</t>
  </si>
  <si>
    <t>平成27年</t>
  </si>
  <si>
    <t>その他</t>
  </si>
  <si>
    <t>建設業</t>
  </si>
  <si>
    <t>製造業</t>
  </si>
  <si>
    <t>電気・ガス　・熱供給</t>
  </si>
  <si>
    <t>不動産業・物品賃貸業</t>
  </si>
  <si>
    <t>学術研究、専門・技術</t>
  </si>
  <si>
    <t>宿泊業、飲食サービス業</t>
  </si>
  <si>
    <t>生活関連サービス業</t>
  </si>
  <si>
    <t>複合サービス事業・その他サービス業</t>
  </si>
  <si>
    <t>公務</t>
  </si>
  <si>
    <t>雇用者</t>
  </si>
  <si>
    <t>自営業者</t>
  </si>
  <si>
    <t>電気・ガス・熱供給・水道業</t>
  </si>
  <si>
    <t>運輸・郵便業</t>
  </si>
  <si>
    <t>情報通信業</t>
  </si>
  <si>
    <t>金融・保険業</t>
  </si>
  <si>
    <t>不動産・物品賃貸業</t>
  </si>
  <si>
    <t>学術研究、専門・技術サービス業</t>
  </si>
  <si>
    <t>宿泊・飲食サービス業</t>
  </si>
  <si>
    <t>生活関連サービス業、娯楽業</t>
  </si>
  <si>
    <t>教育・学習支援業</t>
  </si>
  <si>
    <t>医療、福祉</t>
  </si>
  <si>
    <t>複合サービス業</t>
  </si>
  <si>
    <t>その他サービス業</t>
  </si>
  <si>
    <t>公　　務</t>
  </si>
  <si>
    <t>-</t>
  </si>
  <si>
    <t>４　従業上の地位別就業者数（年齢１５歳以上）</t>
  </si>
  <si>
    <t>9　市町村別流入者数(年齢１５歳以上）</t>
  </si>
  <si>
    <t>8　市町村別流出者数（年齢１５歳以上）</t>
  </si>
  <si>
    <t>7　流出流入（年齢１５歳以上）人口及び昼間人口</t>
  </si>
  <si>
    <t>5　住居の所有関係別世帯状況（一般世帯）</t>
  </si>
  <si>
    <t>6　世帯人員別一般世帯数</t>
  </si>
  <si>
    <t>　　　　　　   年次
 区分</t>
  </si>
  <si>
    <t>農・林・漁業</t>
  </si>
  <si>
    <t>情報通信業</t>
  </si>
  <si>
    <t>運輸業､  郵便業</t>
  </si>
  <si>
    <t>卸売・小売業</t>
  </si>
  <si>
    <t>金融保険業</t>
  </si>
  <si>
    <t>教育学習支援業</t>
  </si>
  <si>
    <t>医療・福祉</t>
  </si>
  <si>
    <t>家族従事者</t>
  </si>
  <si>
    <t>従業上の地位</t>
  </si>
  <si>
    <t>分類不能の産業</t>
  </si>
  <si>
    <t>　大分類別(令和2年～)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</si>
</sst>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[Red]\(0\)"/>
    <numFmt numFmtId="178" formatCode="#,##0.0_ ;[Red]\-#,##0.0\ "/>
    <numFmt numFmtId="179" formatCode="0.00_);[Red]\(0.00\)"/>
    <numFmt numFmtId="180" formatCode="#,##0.00_ ;[Red]\-#,##0.00\ "/>
    <numFmt numFmtId="181" formatCode="#,##0.0"/>
    <numFmt numFmtId="182" formatCode="0.0"/>
    <numFmt numFmtId="183" formatCode="#,##0.0;[Red]\-#,##0.0"/>
    <numFmt numFmtId="184" formatCode="#,##0.000;[Red]\-#,##0.000"/>
    <numFmt numFmtId="185" formatCode="0;_찀"/>
    <numFmt numFmtId="186" formatCode="0;_"/>
    <numFmt numFmtId="187" formatCode="0.0;_"/>
    <numFmt numFmtId="188" formatCode="0.00;_"/>
    <numFmt numFmtId="189" formatCode="&quot;¥&quot;#,##0_);[Red]\(&quot;¥&quot;#,##0\)"/>
    <numFmt numFmtId="190" formatCode="#,##0_);[Red]\(#,##0\)"/>
    <numFmt numFmtId="191" formatCode="0.00_ "/>
    <numFmt numFmtId="192" formatCode="0.0_ "/>
    <numFmt numFmtId="193" formatCode="0_ "/>
    <numFmt numFmtId="194" formatCode="###,###,###,##0;&quot;-&quot;##,###,###,##0"/>
    <numFmt numFmtId="195" formatCode="#0.0;&quot;-&quot;0.0"/>
    <numFmt numFmtId="196" formatCode="##0.0;&quot;-&quot;#0.0"/>
    <numFmt numFmtId="197" formatCode="#,###,###,###,##0;&quot; -&quot;###,###,###,##0"/>
    <numFmt numFmtId="198" formatCode="#,###,###,##0;&quot; -&quot;###,###,##0"/>
    <numFmt numFmtId="199" formatCode="\ ###,###,##0;&quot;-&quot;###,###,##0"/>
    <numFmt numFmtId="200" formatCode="##,##0.0;&quot;-&quot;#,##0.0"/>
    <numFmt numFmtId="201" formatCode="#,##0.00;&quot; -&quot;##0.00"/>
    <numFmt numFmtId="202" formatCode="###,##0.0;&quot;-&quot;##,##0.0"/>
    <numFmt numFmtId="203" formatCode="##,###,###,###,###,##0;&quot;-&quot;#,###,###,###,###,##0"/>
    <numFmt numFmtId="204" formatCode="\ ###,###,###,###,##0.0;&quot;-&quot;###,###,###,###,##0.0"/>
    <numFmt numFmtId="205" formatCode="###,###,###,###,##0.00;&quot;-&quot;##,###,###,###,##0.00"/>
    <numFmt numFmtId="206" formatCode="\2\)\ ###,###,###,###,##0.00;\2\)\ \-##,###,###,###,##0.00"/>
    <numFmt numFmtId="207" formatCode="\3\)\a\b\c\ \ ###,###,###,###,##0.0;\3\)\a\b\c\ \-###,###,###,###,##0.0"/>
    <numFmt numFmtId="208" formatCode="\4\)\ ###,###,###,###,##0.00;\4\)\ \-##,###,###,###,##0.00"/>
    <numFmt numFmtId="209" formatCode="\5\)\a\b\ \ ###,###,###,###,##0.0;\5\)\a\b\ \-###,###,###,###,##0.0"/>
    <numFmt numFmtId="210" formatCode="\5\)\a\ \ ###,###,###,###,##0.0;\5\)\a\ \-###,###,###,###,##0.0"/>
    <numFmt numFmtId="211" formatCode="\5\)\b\ \ ###,###,###,###,##0.0;\5\)\b\ \-###,###,###,###,##0.0"/>
    <numFmt numFmtId="212" formatCode="\6\)\ ###,###,###,###,##0.00;\6\)\ \-##,###,###,###,##0.00"/>
    <numFmt numFmtId="213" formatCode="\7\)\ ###,###,###,###,##0.00;\7\)\ \-##,###,###,###,##0.00"/>
    <numFmt numFmtId="214" formatCode="\3\)\ ###,###,###,###,##0.00;\3\)\ \-##,###,###,###,##0.00"/>
    <numFmt numFmtId="215" formatCode="\2\)\ \ ###,###,###,###,##0.0;\2\)\ \-###,###,###,###,##0.0"/>
    <numFmt numFmtId="216" formatCode="[&lt;=999]000;[&lt;=9999]000\-00;000\-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b/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9"/>
      <color theme="1"/>
      <name val="ＭＳ 明朝"/>
      <family val="1"/>
    </font>
    <font>
      <u val="single"/>
      <sz val="9"/>
      <color theme="1"/>
      <name val="ＭＳ 明朝"/>
      <family val="1"/>
    </font>
    <font>
      <b/>
      <sz val="11"/>
      <color rgb="FFFF0000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0" xfId="50" applyFont="1" applyAlignment="1">
      <alignment vertical="center"/>
    </xf>
    <xf numFmtId="38" fontId="0" fillId="0" borderId="0" xfId="50" applyFont="1" applyAlignment="1">
      <alignment vertical="center"/>
    </xf>
    <xf numFmtId="38" fontId="2" fillId="0" borderId="10" xfId="50" applyFont="1" applyBorder="1" applyAlignment="1">
      <alignment horizontal="center" vertical="center"/>
    </xf>
    <xf numFmtId="38" fontId="2" fillId="0" borderId="12" xfId="50" applyFont="1" applyBorder="1" applyAlignment="1">
      <alignment horizontal="right" vertical="center"/>
    </xf>
    <xf numFmtId="38" fontId="2" fillId="0" borderId="14" xfId="50" applyFont="1" applyBorder="1" applyAlignment="1">
      <alignment horizontal="right" vertical="center"/>
    </xf>
    <xf numFmtId="38" fontId="2" fillId="0" borderId="11" xfId="50" applyFont="1" applyBorder="1" applyAlignment="1">
      <alignment horizontal="right" vertical="center"/>
    </xf>
    <xf numFmtId="38" fontId="2" fillId="0" borderId="10" xfId="5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50" applyFont="1" applyAlignment="1">
      <alignment vertical="center"/>
    </xf>
    <xf numFmtId="38" fontId="5" fillId="0" borderId="0" xfId="50" applyFont="1" applyAlignment="1">
      <alignment horizontal="right" vertical="center"/>
    </xf>
    <xf numFmtId="0" fontId="2" fillId="0" borderId="12" xfId="0" applyFont="1" applyBorder="1" applyAlignment="1">
      <alignment horizontal="center" vertical="distributed" wrapText="1"/>
    </xf>
    <xf numFmtId="38" fontId="2" fillId="0" borderId="15" xfId="50" applyFont="1" applyBorder="1" applyAlignment="1">
      <alignment horizontal="right" vertical="center"/>
    </xf>
    <xf numFmtId="38" fontId="2" fillId="0" borderId="15" xfId="5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distributed" wrapText="1"/>
    </xf>
    <xf numFmtId="38" fontId="2" fillId="0" borderId="14" xfId="50" applyFont="1" applyFill="1" applyBorder="1" applyAlignment="1">
      <alignment horizontal="right" vertical="center"/>
    </xf>
    <xf numFmtId="38" fontId="2" fillId="0" borderId="10" xfId="50" applyFont="1" applyFill="1" applyBorder="1" applyAlignment="1">
      <alignment horizontal="right" vertical="center"/>
    </xf>
    <xf numFmtId="38" fontId="2" fillId="0" borderId="12" xfId="50" applyFont="1" applyFill="1" applyBorder="1" applyAlignment="1">
      <alignment horizontal="right" vertical="center"/>
    </xf>
    <xf numFmtId="38" fontId="2" fillId="0" borderId="11" xfId="5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distributed" wrapText="1"/>
    </xf>
    <xf numFmtId="38" fontId="2" fillId="0" borderId="16" xfId="50" applyFont="1" applyBorder="1" applyAlignment="1">
      <alignment horizontal="right" vertical="center"/>
    </xf>
    <xf numFmtId="38" fontId="2" fillId="0" borderId="16" xfId="5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0" xfId="50" applyFont="1" applyBorder="1" applyAlignment="1">
      <alignment horizontal="distributed" vertical="distributed"/>
    </xf>
    <xf numFmtId="38" fontId="2" fillId="0" borderId="12" xfId="50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distributed"/>
    </xf>
    <xf numFmtId="38" fontId="5" fillId="0" borderId="10" xfId="50" applyFont="1" applyBorder="1" applyAlignment="1">
      <alignment horizontal="center" vertical="center" wrapText="1" shrinkToFit="1"/>
    </xf>
    <xf numFmtId="38" fontId="2" fillId="0" borderId="0" xfId="5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2" fillId="0" borderId="18" xfId="5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6" fillId="0" borderId="0" xfId="50" applyFont="1" applyAlignment="1">
      <alignment vertical="center"/>
    </xf>
    <xf numFmtId="38" fontId="56" fillId="0" borderId="0" xfId="50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7" fillId="0" borderId="12" xfId="0" applyFont="1" applyBorder="1" applyAlignment="1">
      <alignment horizontal="center" vertical="distributed" wrapText="1"/>
    </xf>
    <xf numFmtId="0" fontId="57" fillId="0" borderId="11" xfId="0" applyFont="1" applyBorder="1" applyAlignment="1">
      <alignment horizontal="center" vertical="distributed" wrapText="1"/>
    </xf>
    <xf numFmtId="0" fontId="57" fillId="0" borderId="11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distributed" wrapText="1"/>
    </xf>
    <xf numFmtId="0" fontId="5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right" vertical="center"/>
    </xf>
    <xf numFmtId="3" fontId="58" fillId="0" borderId="12" xfId="0" applyNumberFormat="1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3" fontId="58" fillId="0" borderId="19" xfId="0" applyNumberFormat="1" applyFont="1" applyBorder="1" applyAlignment="1">
      <alignment vertical="center"/>
    </xf>
    <xf numFmtId="38" fontId="58" fillId="0" borderId="12" xfId="50" applyFont="1" applyFill="1" applyBorder="1" applyAlignment="1">
      <alignment vertical="center"/>
    </xf>
    <xf numFmtId="38" fontId="58" fillId="0" borderId="12" xfId="50" applyFont="1" applyBorder="1" applyAlignment="1">
      <alignment vertical="center"/>
    </xf>
    <xf numFmtId="0" fontId="55" fillId="0" borderId="11" xfId="0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8" fillId="0" borderId="11" xfId="0" applyFont="1" applyBorder="1" applyAlignment="1">
      <alignment horizontal="right" vertical="center"/>
    </xf>
    <xf numFmtId="3" fontId="58" fillId="0" borderId="0" xfId="0" applyNumberFormat="1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3" fontId="58" fillId="0" borderId="11" xfId="0" applyNumberFormat="1" applyFont="1" applyBorder="1" applyAlignment="1">
      <alignment vertical="center"/>
    </xf>
    <xf numFmtId="38" fontId="58" fillId="0" borderId="11" xfId="50" applyFont="1" applyFill="1" applyBorder="1" applyAlignment="1">
      <alignment vertical="center"/>
    </xf>
    <xf numFmtId="38" fontId="58" fillId="0" borderId="11" xfId="50" applyFont="1" applyBorder="1" applyAlignment="1">
      <alignment vertical="center"/>
    </xf>
    <xf numFmtId="176" fontId="58" fillId="0" borderId="11" xfId="0" applyNumberFormat="1" applyFont="1" applyBorder="1" applyAlignment="1">
      <alignment vertical="center"/>
    </xf>
    <xf numFmtId="3" fontId="58" fillId="0" borderId="0" xfId="0" applyNumberFormat="1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3" fontId="58" fillId="0" borderId="13" xfId="0" applyNumberFormat="1" applyFont="1" applyBorder="1" applyAlignment="1">
      <alignment vertical="center"/>
    </xf>
    <xf numFmtId="0" fontId="58" fillId="0" borderId="18" xfId="0" applyFont="1" applyBorder="1" applyAlignment="1">
      <alignment horizontal="right" vertical="center"/>
    </xf>
    <xf numFmtId="176" fontId="58" fillId="0" borderId="13" xfId="0" applyNumberFormat="1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38" fontId="58" fillId="0" borderId="14" xfId="50" applyFont="1" applyBorder="1" applyAlignment="1">
      <alignment horizontal="right" vertical="center"/>
    </xf>
    <xf numFmtId="3" fontId="58" fillId="0" borderId="18" xfId="0" applyNumberFormat="1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3" fontId="58" fillId="0" borderId="10" xfId="0" applyNumberFormat="1" applyFont="1" applyBorder="1" applyAlignment="1">
      <alignment vertical="center" shrinkToFit="1"/>
    </xf>
    <xf numFmtId="3" fontId="58" fillId="0" borderId="10" xfId="0" applyNumberFormat="1" applyFont="1" applyBorder="1" applyAlignment="1">
      <alignment horizontal="right" vertical="center" shrinkToFit="1"/>
    </xf>
    <xf numFmtId="3" fontId="58" fillId="0" borderId="20" xfId="0" applyNumberFormat="1" applyFont="1" applyBorder="1" applyAlignment="1">
      <alignment vertical="center" shrinkToFit="1"/>
    </xf>
    <xf numFmtId="3" fontId="58" fillId="0" borderId="16" xfId="0" applyNumberFormat="1" applyFont="1" applyBorder="1" applyAlignment="1">
      <alignment vertical="center" shrinkToFit="1"/>
    </xf>
    <xf numFmtId="0" fontId="55" fillId="0" borderId="0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3" fontId="55" fillId="0" borderId="13" xfId="0" applyNumberFormat="1" applyFont="1" applyBorder="1" applyAlignment="1">
      <alignment horizontal="right" vertical="center"/>
    </xf>
    <xf numFmtId="38" fontId="58" fillId="0" borderId="0" xfId="50" applyFont="1" applyBorder="1" applyAlignment="1">
      <alignment vertical="center"/>
    </xf>
    <xf numFmtId="38" fontId="58" fillId="0" borderId="0" xfId="50" applyFont="1" applyBorder="1" applyAlignment="1">
      <alignment horizontal="right"/>
    </xf>
    <xf numFmtId="3" fontId="55" fillId="0" borderId="11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182" fontId="55" fillId="0" borderId="11" xfId="0" applyNumberFormat="1" applyFont="1" applyBorder="1" applyAlignment="1">
      <alignment vertical="center"/>
    </xf>
    <xf numFmtId="181" fontId="55" fillId="0" borderId="11" xfId="0" applyNumberFormat="1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3" fontId="55" fillId="0" borderId="0" xfId="0" applyNumberFormat="1" applyFont="1" applyAlignment="1">
      <alignment vertical="center"/>
    </xf>
    <xf numFmtId="0" fontId="55" fillId="0" borderId="13" xfId="0" applyFont="1" applyBorder="1" applyAlignment="1">
      <alignment vertical="center"/>
    </xf>
    <xf numFmtId="3" fontId="55" fillId="0" borderId="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8" fillId="0" borderId="18" xfId="0" applyFont="1" applyBorder="1" applyAlignment="1">
      <alignment vertical="center"/>
    </xf>
    <xf numFmtId="3" fontId="55" fillId="0" borderId="12" xfId="0" applyNumberFormat="1" applyFont="1" applyBorder="1" applyAlignment="1">
      <alignment horizontal="right" vertical="center"/>
    </xf>
    <xf numFmtId="3" fontId="55" fillId="0" borderId="11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3" fontId="60" fillId="0" borderId="11" xfId="0" applyNumberFormat="1" applyFont="1" applyBorder="1" applyAlignment="1">
      <alignment vertical="center"/>
    </xf>
    <xf numFmtId="176" fontId="60" fillId="0" borderId="11" xfId="0" applyNumberFormat="1" applyFont="1" applyBorder="1" applyAlignment="1">
      <alignment vertical="center"/>
    </xf>
    <xf numFmtId="4" fontId="60" fillId="0" borderId="11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3" fontId="60" fillId="0" borderId="13" xfId="0" applyNumberFormat="1" applyFont="1" applyBorder="1" applyAlignment="1">
      <alignment vertical="center"/>
    </xf>
    <xf numFmtId="0" fontId="60" fillId="0" borderId="13" xfId="0" applyFont="1" applyBorder="1" applyAlignment="1">
      <alignment horizontal="right" vertical="center"/>
    </xf>
    <xf numFmtId="181" fontId="60" fillId="0" borderId="13" xfId="0" applyNumberFormat="1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textRotation="255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38" fontId="57" fillId="0" borderId="0" xfId="50" applyFont="1" applyBorder="1" applyAlignment="1">
      <alignment horizontal="right" vertical="center"/>
    </xf>
    <xf numFmtId="38" fontId="60" fillId="0" borderId="10" xfId="5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38" fontId="60" fillId="0" borderId="15" xfId="50" applyFont="1" applyFill="1" applyBorder="1" applyAlignment="1">
      <alignment horizontal="right" vertical="center"/>
    </xf>
    <xf numFmtId="38" fontId="60" fillId="0" borderId="11" xfId="50" applyFont="1" applyBorder="1" applyAlignment="1">
      <alignment horizontal="right" vertical="center"/>
    </xf>
    <xf numFmtId="38" fontId="60" fillId="0" borderId="13" xfId="50" applyFont="1" applyBorder="1" applyAlignment="1">
      <alignment horizontal="right" vertical="center"/>
    </xf>
    <xf numFmtId="38" fontId="60" fillId="0" borderId="10" xfId="50" applyFont="1" applyFill="1" applyBorder="1" applyAlignment="1">
      <alignment horizontal="right" vertical="center"/>
    </xf>
    <xf numFmtId="38" fontId="60" fillId="0" borderId="16" xfId="50" applyFont="1" applyFill="1" applyBorder="1" applyAlignment="1">
      <alignment horizontal="right" vertical="center"/>
    </xf>
    <xf numFmtId="38" fontId="60" fillId="0" borderId="15" xfId="50" applyFont="1" applyBorder="1" applyAlignment="1">
      <alignment horizontal="right" vertical="center"/>
    </xf>
    <xf numFmtId="38" fontId="60" fillId="0" borderId="11" xfId="50" applyFont="1" applyFill="1" applyBorder="1" applyAlignment="1">
      <alignment horizontal="right" vertical="center"/>
    </xf>
    <xf numFmtId="38" fontId="60" fillId="0" borderId="14" xfId="50" applyFont="1" applyFill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38" fontId="55" fillId="0" borderId="0" xfId="50" applyFont="1" applyAlignment="1">
      <alignment vertical="center"/>
    </xf>
    <xf numFmtId="38" fontId="58" fillId="0" borderId="10" xfId="50" applyFont="1" applyBorder="1" applyAlignment="1">
      <alignment horizontal="right" vertical="center"/>
    </xf>
    <xf numFmtId="38" fontId="58" fillId="0" borderId="20" xfId="50" applyFont="1" applyBorder="1" applyAlignment="1">
      <alignment horizontal="right" vertical="center"/>
    </xf>
    <xf numFmtId="38" fontId="58" fillId="0" borderId="16" xfId="50" applyFont="1" applyBorder="1" applyAlignment="1">
      <alignment horizontal="right" vertical="center"/>
    </xf>
    <xf numFmtId="38" fontId="58" fillId="0" borderId="22" xfId="50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2" xfId="0" applyFont="1" applyBorder="1" applyAlignment="1">
      <alignment vertical="center"/>
    </xf>
    <xf numFmtId="38" fontId="58" fillId="0" borderId="10" xfId="50" applyFont="1" applyBorder="1" applyAlignment="1">
      <alignment vertical="center" wrapText="1" shrinkToFit="1"/>
    </xf>
    <xf numFmtId="38" fontId="5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38" fontId="58" fillId="0" borderId="10" xfId="50" applyFont="1" applyBorder="1" applyAlignment="1">
      <alignment vertical="center" shrinkToFit="1"/>
    </xf>
    <xf numFmtId="38" fontId="58" fillId="0" borderId="20" xfId="0" applyNumberFormat="1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38" fontId="58" fillId="0" borderId="0" xfId="50" applyFont="1" applyAlignment="1">
      <alignment vertical="center"/>
    </xf>
    <xf numFmtId="38" fontId="62" fillId="0" borderId="16" xfId="44" applyNumberFormat="1" applyFont="1" applyBorder="1" applyAlignment="1" applyProtection="1">
      <alignment vertical="center"/>
      <protection/>
    </xf>
    <xf numFmtId="0" fontId="58" fillId="0" borderId="20" xfId="0" applyFont="1" applyBorder="1" applyAlignment="1">
      <alignment vertical="center"/>
    </xf>
    <xf numFmtId="38" fontId="58" fillId="0" borderId="10" xfId="50" applyFont="1" applyBorder="1" applyAlignment="1">
      <alignment horizontal="center" vertical="center" wrapText="1" shrinkToFit="1"/>
    </xf>
    <xf numFmtId="0" fontId="58" fillId="0" borderId="0" xfId="0" applyFont="1" applyAlignment="1">
      <alignment horizontal="center" vertical="center"/>
    </xf>
    <xf numFmtId="38" fontId="58" fillId="0" borderId="10" xfId="50" applyFont="1" applyBorder="1" applyAlignment="1">
      <alignment vertical="center" wrapText="1"/>
    </xf>
    <xf numFmtId="38" fontId="58" fillId="0" borderId="15" xfId="50" applyFont="1" applyBorder="1" applyAlignment="1">
      <alignment horizontal="right" vertical="center"/>
    </xf>
    <xf numFmtId="38" fontId="58" fillId="0" borderId="19" xfId="50" applyFont="1" applyBorder="1" applyAlignment="1">
      <alignment horizontal="right" vertical="center"/>
    </xf>
    <xf numFmtId="38" fontId="58" fillId="0" borderId="23" xfId="0" applyNumberFormat="1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38" fontId="58" fillId="0" borderId="24" xfId="50" applyFont="1" applyBorder="1" applyAlignment="1">
      <alignment horizontal="right" vertical="center"/>
    </xf>
    <xf numFmtId="0" fontId="58" fillId="0" borderId="24" xfId="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0" fontId="9" fillId="0" borderId="10" xfId="50" applyNumberFormat="1" applyFont="1" applyBorder="1" applyAlignment="1">
      <alignment horizontal="right" vertical="center"/>
    </xf>
    <xf numFmtId="188" fontId="9" fillId="0" borderId="10" xfId="50" applyNumberFormat="1" applyFont="1" applyBorder="1" applyAlignment="1">
      <alignment horizontal="right" vertical="center"/>
    </xf>
    <xf numFmtId="49" fontId="9" fillId="0" borderId="10" xfId="5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8" fontId="9" fillId="0" borderId="13" xfId="50" applyFont="1" applyBorder="1" applyAlignment="1">
      <alignment horizontal="right" vertical="center"/>
    </xf>
    <xf numFmtId="38" fontId="9" fillId="0" borderId="18" xfId="5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right" vertical="center"/>
    </xf>
    <xf numFmtId="176" fontId="56" fillId="0" borderId="11" xfId="0" applyNumberFormat="1" applyFont="1" applyBorder="1" applyAlignment="1">
      <alignment vertical="center"/>
    </xf>
    <xf numFmtId="3" fontId="56" fillId="0" borderId="11" xfId="0" applyNumberFormat="1" applyFont="1" applyBorder="1" applyAlignment="1">
      <alignment vertical="center"/>
    </xf>
    <xf numFmtId="3" fontId="56" fillId="0" borderId="11" xfId="0" applyNumberFormat="1" applyFont="1" applyBorder="1" applyAlignment="1">
      <alignment horizontal="right" vertical="center"/>
    </xf>
    <xf numFmtId="0" fontId="63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38" fontId="56" fillId="0" borderId="13" xfId="50" applyFont="1" applyBorder="1" applyAlignment="1">
      <alignment vertical="center"/>
    </xf>
    <xf numFmtId="3" fontId="56" fillId="0" borderId="13" xfId="0" applyNumberFormat="1" applyFont="1" applyBorder="1" applyAlignment="1">
      <alignment vertical="center"/>
    </xf>
    <xf numFmtId="0" fontId="56" fillId="0" borderId="13" xfId="0" applyFont="1" applyBorder="1" applyAlignment="1">
      <alignment horizontal="right" vertical="center"/>
    </xf>
    <xf numFmtId="176" fontId="56" fillId="0" borderId="13" xfId="0" applyNumberFormat="1" applyFont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38" fontId="64" fillId="0" borderId="11" xfId="50" applyFont="1" applyBorder="1" applyAlignment="1">
      <alignment vertical="center"/>
    </xf>
    <xf numFmtId="38" fontId="64" fillId="0" borderId="0" xfId="5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3" fontId="64" fillId="0" borderId="10" xfId="0" applyNumberFormat="1" applyFont="1" applyBorder="1" applyAlignment="1">
      <alignment vertical="center" shrinkToFit="1"/>
    </xf>
    <xf numFmtId="3" fontId="64" fillId="0" borderId="24" xfId="0" applyNumberFormat="1" applyFont="1" applyBorder="1" applyAlignment="1">
      <alignment vertical="center" shrinkToFit="1"/>
    </xf>
    <xf numFmtId="0" fontId="56" fillId="0" borderId="10" xfId="0" applyFont="1" applyBorder="1" applyAlignment="1">
      <alignment horizontal="center" vertical="center"/>
    </xf>
    <xf numFmtId="3" fontId="56" fillId="0" borderId="12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right" vertical="center"/>
    </xf>
    <xf numFmtId="3" fontId="56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8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38" fontId="2" fillId="0" borderId="20" xfId="50" applyFont="1" applyBorder="1" applyAlignment="1">
      <alignment horizontal="center" vertical="center"/>
    </xf>
    <xf numFmtId="38" fontId="2" fillId="0" borderId="24" xfId="50" applyFont="1" applyBorder="1" applyAlignment="1">
      <alignment horizontal="center" vertical="center"/>
    </xf>
    <xf numFmtId="38" fontId="2" fillId="0" borderId="16" xfId="5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38" fontId="2" fillId="0" borderId="18" xfId="50" applyFont="1" applyBorder="1" applyAlignment="1">
      <alignment horizontal="right" vertical="center"/>
    </xf>
    <xf numFmtId="38" fontId="2" fillId="0" borderId="10" xfId="5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7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38" fontId="60" fillId="0" borderId="10" xfId="5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textRotation="255"/>
    </xf>
    <xf numFmtId="0" fontId="57" fillId="0" borderId="21" xfId="0" applyFont="1" applyBorder="1" applyAlignment="1">
      <alignment horizontal="center" vertical="center" textRotation="255"/>
    </xf>
    <xf numFmtId="0" fontId="57" fillId="0" borderId="23" xfId="0" applyFont="1" applyBorder="1" applyAlignment="1">
      <alignment horizontal="center" vertical="center" textRotation="255"/>
    </xf>
    <xf numFmtId="0" fontId="57" fillId="0" borderId="11" xfId="0" applyFont="1" applyBorder="1" applyAlignment="1">
      <alignment horizontal="center" vertical="center" textRotation="255"/>
    </xf>
    <xf numFmtId="0" fontId="57" fillId="0" borderId="13" xfId="0" applyFont="1" applyBorder="1" applyAlignment="1">
      <alignment horizontal="center" vertical="center" textRotation="255"/>
    </xf>
    <xf numFmtId="38" fontId="58" fillId="0" borderId="31" xfId="50" applyFont="1" applyBorder="1" applyAlignment="1">
      <alignment horizontal="center" vertical="center" wrapText="1"/>
    </xf>
    <xf numFmtId="38" fontId="58" fillId="0" borderId="32" xfId="50" applyFont="1" applyBorder="1" applyAlignment="1">
      <alignment horizontal="center" vertical="center" wrapText="1"/>
    </xf>
    <xf numFmtId="38" fontId="58" fillId="0" borderId="20" xfId="50" applyFont="1" applyBorder="1" applyAlignment="1">
      <alignment horizontal="center" vertical="center" wrapText="1"/>
    </xf>
    <xf numFmtId="38" fontId="58" fillId="0" borderId="24" xfId="50" applyFont="1" applyBorder="1" applyAlignment="1">
      <alignment horizontal="center" vertical="center" wrapText="1"/>
    </xf>
    <xf numFmtId="38" fontId="58" fillId="0" borderId="16" xfId="50" applyFont="1" applyBorder="1" applyAlignment="1">
      <alignment horizontal="center" vertical="center" wrapText="1"/>
    </xf>
    <xf numFmtId="0" fontId="2" fillId="0" borderId="24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38" fontId="5" fillId="0" borderId="18" xfId="50" applyFont="1" applyBorder="1" applyAlignment="1">
      <alignment horizontal="right" vertical="center"/>
    </xf>
    <xf numFmtId="0" fontId="55" fillId="0" borderId="20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right" vertical="center"/>
    </xf>
    <xf numFmtId="3" fontId="57" fillId="0" borderId="11" xfId="0" applyNumberFormat="1" applyFont="1" applyBorder="1" applyAlignment="1">
      <alignment vertical="center"/>
    </xf>
    <xf numFmtId="3" fontId="57" fillId="0" borderId="11" xfId="0" applyNumberFormat="1" applyFont="1" applyBorder="1" applyAlignment="1">
      <alignment horizontal="right" vertical="center"/>
    </xf>
    <xf numFmtId="176" fontId="57" fillId="0" borderId="11" xfId="0" applyNumberFormat="1" applyFont="1" applyBorder="1" applyAlignment="1">
      <alignment vertical="center"/>
    </xf>
    <xf numFmtId="4" fontId="57" fillId="0" borderId="11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5" zoomScaleNormal="70" zoomScaleSheetLayoutView="85" zoomScalePageLayoutView="0" workbookViewId="0" topLeftCell="A1">
      <selection activeCell="M18" sqref="M18"/>
    </sheetView>
  </sheetViews>
  <sheetFormatPr defaultColWidth="9.00390625" defaultRowHeight="13.5"/>
  <cols>
    <col min="1" max="1" width="12.125" style="38" customWidth="1"/>
    <col min="2" max="7" width="9.00390625" style="38" customWidth="1"/>
    <col min="8" max="8" width="12.00390625" style="38" customWidth="1"/>
    <col min="9" max="16384" width="9.00390625" style="38" customWidth="1"/>
  </cols>
  <sheetData>
    <row r="1" s="1" customFormat="1" ht="18.75" customHeight="1">
      <c r="A1" s="33" t="s">
        <v>1</v>
      </c>
    </row>
    <row r="2" s="1" customFormat="1" ht="12.75" customHeight="1"/>
    <row r="3" s="1" customFormat="1" ht="18.75" customHeight="1">
      <c r="A3" s="1" t="s">
        <v>2</v>
      </c>
    </row>
    <row r="4" spans="7:8" s="1" customFormat="1" ht="13.5" customHeight="1">
      <c r="G4" s="18"/>
      <c r="H4" s="19" t="s">
        <v>13</v>
      </c>
    </row>
    <row r="5" spans="1:8" s="1" customFormat="1" ht="19.5" customHeight="1">
      <c r="A5" s="212" t="s">
        <v>96</v>
      </c>
      <c r="B5" s="211" t="s">
        <v>3</v>
      </c>
      <c r="C5" s="211" t="s">
        <v>106</v>
      </c>
      <c r="D5" s="211"/>
      <c r="E5" s="211"/>
      <c r="F5" s="211" t="s">
        <v>11</v>
      </c>
      <c r="G5" s="211"/>
      <c r="H5" s="7" t="s">
        <v>12</v>
      </c>
    </row>
    <row r="6" spans="1:8" s="1" customFormat="1" ht="19.5" customHeight="1">
      <c r="A6" s="213"/>
      <c r="B6" s="211"/>
      <c r="C6" s="2" t="s">
        <v>9</v>
      </c>
      <c r="D6" s="2" t="s">
        <v>10</v>
      </c>
      <c r="E6" s="2" t="s">
        <v>153</v>
      </c>
      <c r="F6" s="2" t="s">
        <v>154</v>
      </c>
      <c r="G6" s="2" t="s">
        <v>155</v>
      </c>
      <c r="H6" s="8" t="s">
        <v>148</v>
      </c>
    </row>
    <row r="7" spans="1:8" s="1" customFormat="1" ht="19.5" customHeight="1">
      <c r="A7" s="4" t="s">
        <v>110</v>
      </c>
      <c r="B7" s="6">
        <v>663</v>
      </c>
      <c r="C7" s="34">
        <v>3713</v>
      </c>
      <c r="D7" s="34">
        <v>1820</v>
      </c>
      <c r="E7" s="34">
        <v>1893</v>
      </c>
      <c r="F7" s="4" t="s">
        <v>156</v>
      </c>
      <c r="G7" s="35">
        <v>8</v>
      </c>
      <c r="H7" s="6">
        <v>581.06</v>
      </c>
    </row>
    <row r="8" spans="1:8" s="1" customFormat="1" ht="19.5" customHeight="1">
      <c r="A8" s="4" t="s">
        <v>157</v>
      </c>
      <c r="B8" s="6">
        <v>855</v>
      </c>
      <c r="C8" s="34">
        <v>4594</v>
      </c>
      <c r="D8" s="34">
        <v>2232</v>
      </c>
      <c r="E8" s="34">
        <v>2362</v>
      </c>
      <c r="F8" s="4">
        <v>192</v>
      </c>
      <c r="G8" s="35">
        <v>881</v>
      </c>
      <c r="H8" s="6">
        <v>718.94</v>
      </c>
    </row>
    <row r="9" spans="1:8" s="1" customFormat="1" ht="19.5" customHeight="1">
      <c r="A9" s="4" t="s">
        <v>158</v>
      </c>
      <c r="B9" s="6">
        <v>776</v>
      </c>
      <c r="C9" s="34">
        <v>4265</v>
      </c>
      <c r="D9" s="34">
        <v>2064</v>
      </c>
      <c r="E9" s="34">
        <v>2201</v>
      </c>
      <c r="F9" s="4" t="s">
        <v>159</v>
      </c>
      <c r="G9" s="36" t="s">
        <v>160</v>
      </c>
      <c r="H9" s="6">
        <v>667.45</v>
      </c>
    </row>
    <row r="10" spans="1:8" s="1" customFormat="1" ht="19.5" customHeight="1">
      <c r="A10" s="4" t="s">
        <v>161</v>
      </c>
      <c r="B10" s="6">
        <v>808</v>
      </c>
      <c r="C10" s="34">
        <v>4318</v>
      </c>
      <c r="D10" s="34">
        <v>2121</v>
      </c>
      <c r="E10" s="34">
        <v>2197</v>
      </c>
      <c r="F10" s="4">
        <v>32</v>
      </c>
      <c r="G10" s="35">
        <v>53</v>
      </c>
      <c r="H10" s="6">
        <v>675.74</v>
      </c>
    </row>
    <row r="11" spans="1:8" s="1" customFormat="1" ht="19.5" customHeight="1">
      <c r="A11" s="4" t="s">
        <v>162</v>
      </c>
      <c r="B11" s="6">
        <v>934</v>
      </c>
      <c r="C11" s="34">
        <v>4612</v>
      </c>
      <c r="D11" s="34">
        <v>2296</v>
      </c>
      <c r="E11" s="34">
        <v>2316</v>
      </c>
      <c r="F11" s="4">
        <v>126</v>
      </c>
      <c r="G11" s="35">
        <v>294</v>
      </c>
      <c r="H11" s="6">
        <v>721.75</v>
      </c>
    </row>
    <row r="12" spans="1:8" s="1" customFormat="1" ht="19.5" customHeight="1">
      <c r="A12" s="4" t="s">
        <v>163</v>
      </c>
      <c r="B12" s="34">
        <v>1680</v>
      </c>
      <c r="C12" s="34">
        <v>6908</v>
      </c>
      <c r="D12" s="34">
        <v>3439</v>
      </c>
      <c r="E12" s="34">
        <v>3469</v>
      </c>
      <c r="F12" s="4">
        <v>746</v>
      </c>
      <c r="G12" s="5">
        <v>2296</v>
      </c>
      <c r="H12" s="37">
        <v>1081.06</v>
      </c>
    </row>
    <row r="13" spans="1:8" s="1" customFormat="1" ht="19.5" customHeight="1">
      <c r="A13" s="4" t="s">
        <v>4</v>
      </c>
      <c r="B13" s="34">
        <v>2926</v>
      </c>
      <c r="C13" s="34">
        <v>11005</v>
      </c>
      <c r="D13" s="34">
        <v>5573</v>
      </c>
      <c r="E13" s="34">
        <v>5432</v>
      </c>
      <c r="F13" s="5">
        <v>1246</v>
      </c>
      <c r="G13" s="5">
        <v>4097</v>
      </c>
      <c r="H13" s="37">
        <v>1722.22</v>
      </c>
    </row>
    <row r="14" spans="1:8" s="1" customFormat="1" ht="19.5" customHeight="1">
      <c r="A14" s="4" t="s">
        <v>5</v>
      </c>
      <c r="B14" s="34">
        <v>3797</v>
      </c>
      <c r="C14" s="34">
        <v>13876</v>
      </c>
      <c r="D14" s="34">
        <v>7020</v>
      </c>
      <c r="E14" s="34">
        <v>6856</v>
      </c>
      <c r="F14" s="4">
        <v>871</v>
      </c>
      <c r="G14" s="5">
        <v>2871</v>
      </c>
      <c r="H14" s="37">
        <v>2171.52</v>
      </c>
    </row>
    <row r="15" spans="1:8" s="1" customFormat="1" ht="19.5" customHeight="1">
      <c r="A15" s="4" t="s">
        <v>164</v>
      </c>
      <c r="B15" s="34">
        <v>3930</v>
      </c>
      <c r="C15" s="34">
        <v>13693</v>
      </c>
      <c r="D15" s="34">
        <v>6932</v>
      </c>
      <c r="E15" s="34">
        <v>6761</v>
      </c>
      <c r="F15" s="4">
        <v>133</v>
      </c>
      <c r="G15" s="36" t="s">
        <v>165</v>
      </c>
      <c r="H15" s="37">
        <v>2142.88</v>
      </c>
    </row>
    <row r="16" spans="1:8" s="1" customFormat="1" ht="19.5" customHeight="1">
      <c r="A16" s="4" t="s">
        <v>6</v>
      </c>
      <c r="B16" s="34">
        <v>4110</v>
      </c>
      <c r="C16" s="34">
        <v>13791</v>
      </c>
      <c r="D16" s="34">
        <v>7082</v>
      </c>
      <c r="E16" s="34">
        <v>6709</v>
      </c>
      <c r="F16" s="4">
        <v>180</v>
      </c>
      <c r="G16" s="36">
        <v>98</v>
      </c>
      <c r="H16" s="37">
        <v>2158.22</v>
      </c>
    </row>
    <row r="17" spans="1:8" s="1" customFormat="1" ht="19.5" customHeight="1">
      <c r="A17" s="4" t="s">
        <v>77</v>
      </c>
      <c r="B17" s="34">
        <v>4054</v>
      </c>
      <c r="C17" s="34">
        <v>13213</v>
      </c>
      <c r="D17" s="34">
        <v>6715</v>
      </c>
      <c r="E17" s="34">
        <v>6498</v>
      </c>
      <c r="F17" s="4" t="s">
        <v>166</v>
      </c>
      <c r="G17" s="36" t="s">
        <v>167</v>
      </c>
      <c r="H17" s="37">
        <v>2134.57</v>
      </c>
    </row>
    <row r="18" spans="1:8" s="1" customFormat="1" ht="19.5" customHeight="1">
      <c r="A18" s="4" t="s">
        <v>168</v>
      </c>
      <c r="B18" s="34">
        <v>4522</v>
      </c>
      <c r="C18" s="34">
        <v>13513</v>
      </c>
      <c r="D18" s="34">
        <v>6899</v>
      </c>
      <c r="E18" s="34">
        <v>6614</v>
      </c>
      <c r="F18" s="4">
        <v>468</v>
      </c>
      <c r="G18" s="36">
        <v>300</v>
      </c>
      <c r="H18" s="37">
        <v>2183.04</v>
      </c>
    </row>
    <row r="19" spans="1:8" s="1" customFormat="1" ht="19.5" customHeight="1">
      <c r="A19" s="4" t="s">
        <v>0</v>
      </c>
      <c r="B19" s="34">
        <v>4695</v>
      </c>
      <c r="C19" s="34">
        <v>13001</v>
      </c>
      <c r="D19" s="34">
        <v>6618</v>
      </c>
      <c r="E19" s="34">
        <v>6383</v>
      </c>
      <c r="F19" s="4">
        <v>173</v>
      </c>
      <c r="G19" s="36" t="s">
        <v>169</v>
      </c>
      <c r="H19" s="37">
        <v>2100.32</v>
      </c>
    </row>
    <row r="20" spans="1:8" s="1" customFormat="1" ht="19.5" customHeight="1">
      <c r="A20" s="4" t="s">
        <v>170</v>
      </c>
      <c r="B20" s="34">
        <v>5144</v>
      </c>
      <c r="C20" s="34">
        <v>13565</v>
      </c>
      <c r="D20" s="34">
        <v>6907</v>
      </c>
      <c r="E20" s="34">
        <v>6658</v>
      </c>
      <c r="F20" s="4">
        <v>449</v>
      </c>
      <c r="G20" s="35">
        <v>564</v>
      </c>
      <c r="H20" s="37">
        <v>2191.44</v>
      </c>
    </row>
    <row r="21" spans="1:8" s="1" customFormat="1" ht="19.5" customHeight="1">
      <c r="A21" s="4" t="s">
        <v>171</v>
      </c>
      <c r="B21" s="34">
        <v>5776</v>
      </c>
      <c r="C21" s="34">
        <v>14405</v>
      </c>
      <c r="D21" s="34">
        <v>7335</v>
      </c>
      <c r="E21" s="34">
        <v>7070</v>
      </c>
      <c r="F21" s="4">
        <v>632</v>
      </c>
      <c r="G21" s="35">
        <v>840</v>
      </c>
      <c r="H21" s="37">
        <v>2327.14</v>
      </c>
    </row>
    <row r="22" spans="1:8" s="1" customFormat="1" ht="19.5" customHeight="1">
      <c r="A22" s="4" t="s">
        <v>152</v>
      </c>
      <c r="B22" s="34">
        <v>6181</v>
      </c>
      <c r="C22" s="34">
        <v>15177</v>
      </c>
      <c r="D22" s="34">
        <v>7769</v>
      </c>
      <c r="E22" s="34">
        <v>7408</v>
      </c>
      <c r="F22" s="5">
        <v>405</v>
      </c>
      <c r="G22" s="35">
        <v>772</v>
      </c>
      <c r="H22" s="37">
        <v>2455.83</v>
      </c>
    </row>
    <row r="23" spans="1:8" s="131" customFormat="1" ht="19.5" customHeight="1">
      <c r="A23" s="284" t="s">
        <v>195</v>
      </c>
      <c r="B23" s="285">
        <v>6598</v>
      </c>
      <c r="C23" s="285">
        <v>15613</v>
      </c>
      <c r="D23" s="285">
        <v>7937</v>
      </c>
      <c r="E23" s="285">
        <v>7676</v>
      </c>
      <c r="F23" s="286">
        <v>417</v>
      </c>
      <c r="G23" s="287">
        <v>436</v>
      </c>
      <c r="H23" s="288">
        <v>2526.4</v>
      </c>
    </row>
    <row r="24" spans="1:8" s="123" customFormat="1" ht="40.5" customHeight="1">
      <c r="A24" s="124"/>
      <c r="B24" s="120"/>
      <c r="C24" s="120"/>
      <c r="D24" s="120"/>
      <c r="E24" s="120"/>
      <c r="F24" s="119"/>
      <c r="G24" s="121"/>
      <c r="H24" s="122"/>
    </row>
    <row r="25" spans="1:8" s="54" customFormat="1" ht="19.5" customHeight="1">
      <c r="A25" s="186" t="s">
        <v>196</v>
      </c>
      <c r="B25" s="187"/>
      <c r="C25" s="187"/>
      <c r="D25" s="187"/>
      <c r="E25" s="187"/>
      <c r="F25" s="188"/>
      <c r="G25" s="189"/>
      <c r="H25" s="187"/>
    </row>
    <row r="26" spans="1:8" s="54" customFormat="1" ht="19.5" customHeight="1">
      <c r="A26" s="187" t="s">
        <v>7</v>
      </c>
      <c r="B26" s="190">
        <v>5226</v>
      </c>
      <c r="C26" s="190">
        <v>12340</v>
      </c>
      <c r="D26" s="190">
        <v>6220</v>
      </c>
      <c r="E26" s="190">
        <v>6120</v>
      </c>
      <c r="F26" s="191">
        <v>277</v>
      </c>
      <c r="G26" s="189">
        <v>250</v>
      </c>
      <c r="H26" s="192" t="s">
        <v>227</v>
      </c>
    </row>
    <row r="27" spans="1:8" s="54" customFormat="1" ht="19.5" customHeight="1">
      <c r="A27" s="193" t="s">
        <v>8</v>
      </c>
      <c r="B27" s="194">
        <v>1372</v>
      </c>
      <c r="C27" s="195">
        <v>3273</v>
      </c>
      <c r="D27" s="195">
        <v>1717</v>
      </c>
      <c r="E27" s="195">
        <v>1556</v>
      </c>
      <c r="F27" s="196">
        <v>140</v>
      </c>
      <c r="G27" s="197">
        <v>186</v>
      </c>
      <c r="H27" s="198" t="s">
        <v>227</v>
      </c>
    </row>
    <row r="28" ht="13.5">
      <c r="G28" s="39"/>
    </row>
  </sheetData>
  <sheetProtection/>
  <mergeCells count="4">
    <mergeCell ref="C5:E5"/>
    <mergeCell ref="B5:B6"/>
    <mergeCell ref="F5:G5"/>
    <mergeCell ref="A5:A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view="pageBreakPreview" zoomScale="85" zoomScaleSheetLayoutView="85" zoomScalePageLayoutView="0" workbookViewId="0" topLeftCell="A1">
      <selection activeCell="F3" sqref="F3:H33"/>
    </sheetView>
  </sheetViews>
  <sheetFormatPr defaultColWidth="9.00390625" defaultRowHeight="13.5"/>
  <cols>
    <col min="1" max="1" width="19.125" style="53" customWidth="1"/>
    <col min="2" max="4" width="7.125" style="53" customWidth="1"/>
    <col min="5" max="5" width="19.125" style="53" bestFit="1" customWidth="1"/>
    <col min="6" max="8" width="7.125" style="53" customWidth="1"/>
    <col min="9" max="9" width="9.375" style="53" customWidth="1"/>
    <col min="10" max="16384" width="9.00390625" style="53" customWidth="1"/>
  </cols>
  <sheetData>
    <row r="1" ht="20.25" customHeight="1">
      <c r="A1" s="53" t="s">
        <v>229</v>
      </c>
    </row>
    <row r="2" spans="5:8" ht="14.25" customHeight="1">
      <c r="E2" s="115"/>
      <c r="F2" s="115"/>
      <c r="G2" s="115"/>
      <c r="H2" s="90" t="s">
        <v>73</v>
      </c>
    </row>
    <row r="3" spans="1:8" ht="23.25" customHeight="1">
      <c r="A3" s="280" t="s">
        <v>109</v>
      </c>
      <c r="B3" s="215" t="s">
        <v>201</v>
      </c>
      <c r="C3" s="216"/>
      <c r="D3" s="217"/>
      <c r="E3" s="280" t="s">
        <v>109</v>
      </c>
      <c r="F3" s="281" t="s">
        <v>200</v>
      </c>
      <c r="G3" s="282"/>
      <c r="H3" s="283"/>
    </row>
    <row r="4" spans="1:8" ht="23.25" customHeight="1">
      <c r="A4" s="220"/>
      <c r="B4" s="129" t="s">
        <v>9</v>
      </c>
      <c r="C4" s="129" t="s">
        <v>44</v>
      </c>
      <c r="D4" s="129" t="s">
        <v>52</v>
      </c>
      <c r="E4" s="220"/>
      <c r="F4" s="207" t="s">
        <v>9</v>
      </c>
      <c r="G4" s="207" t="s">
        <v>44</v>
      </c>
      <c r="H4" s="207" t="s">
        <v>192</v>
      </c>
    </row>
    <row r="5" spans="1:8" ht="15" customHeight="1">
      <c r="A5" s="110" t="s">
        <v>194</v>
      </c>
      <c r="B5" s="116">
        <v>9596</v>
      </c>
      <c r="C5" s="116">
        <v>9589</v>
      </c>
      <c r="D5" s="116">
        <v>7</v>
      </c>
      <c r="E5" s="110" t="s">
        <v>194</v>
      </c>
      <c r="F5" s="208">
        <v>9530</v>
      </c>
      <c r="G5" s="208">
        <v>9528</v>
      </c>
      <c r="H5" s="208">
        <v>2</v>
      </c>
    </row>
    <row r="6" spans="1:8" ht="15" customHeight="1">
      <c r="A6" s="107" t="s">
        <v>46</v>
      </c>
      <c r="B6" s="117">
        <v>8869</v>
      </c>
      <c r="C6" s="117">
        <v>8862</v>
      </c>
      <c r="D6" s="117">
        <v>7</v>
      </c>
      <c r="E6" s="107" t="s">
        <v>46</v>
      </c>
      <c r="F6" s="191">
        <v>8993</v>
      </c>
      <c r="G6" s="191">
        <v>8992</v>
      </c>
      <c r="H6" s="191">
        <v>1</v>
      </c>
    </row>
    <row r="7" spans="1:8" ht="15" customHeight="1">
      <c r="A7" s="107" t="s">
        <v>47</v>
      </c>
      <c r="B7" s="76">
        <v>553</v>
      </c>
      <c r="C7" s="76">
        <v>553</v>
      </c>
      <c r="D7" s="76" t="s">
        <v>76</v>
      </c>
      <c r="E7" s="107" t="s">
        <v>47</v>
      </c>
      <c r="F7" s="188">
        <v>416</v>
      </c>
      <c r="G7" s="188">
        <v>415</v>
      </c>
      <c r="H7" s="188">
        <v>1</v>
      </c>
    </row>
    <row r="8" spans="1:8" ht="15" customHeight="1">
      <c r="A8" s="107" t="s">
        <v>51</v>
      </c>
      <c r="B8" s="76">
        <v>55</v>
      </c>
      <c r="C8" s="76">
        <v>55</v>
      </c>
      <c r="D8" s="76" t="s">
        <v>76</v>
      </c>
      <c r="E8" s="107" t="s">
        <v>51</v>
      </c>
      <c r="F8" s="188">
        <v>67</v>
      </c>
      <c r="G8" s="188">
        <v>67</v>
      </c>
      <c r="H8" s="188" t="s">
        <v>227</v>
      </c>
    </row>
    <row r="9" spans="1:8" ht="15" customHeight="1">
      <c r="A9" s="107" t="s">
        <v>94</v>
      </c>
      <c r="B9" s="76">
        <v>119</v>
      </c>
      <c r="C9" s="76">
        <v>119</v>
      </c>
      <c r="D9" s="76" t="s">
        <v>76</v>
      </c>
      <c r="E9" s="107" t="s">
        <v>94</v>
      </c>
      <c r="F9" s="188">
        <v>54</v>
      </c>
      <c r="G9" s="188">
        <v>54</v>
      </c>
      <c r="H9" s="188" t="s">
        <v>227</v>
      </c>
    </row>
    <row r="10" spans="1:8" ht="15" customHeight="1">
      <c r="A10" s="107"/>
      <c r="B10" s="76"/>
      <c r="C10" s="76"/>
      <c r="D10" s="76"/>
      <c r="E10" s="107"/>
      <c r="F10" s="188"/>
      <c r="G10" s="188"/>
      <c r="H10" s="188"/>
    </row>
    <row r="11" spans="1:8" ht="15" customHeight="1">
      <c r="A11" s="107" t="s">
        <v>48</v>
      </c>
      <c r="B11" s="117">
        <v>3519</v>
      </c>
      <c r="C11" s="117">
        <v>3517</v>
      </c>
      <c r="D11" s="76">
        <v>2</v>
      </c>
      <c r="E11" s="107" t="s">
        <v>48</v>
      </c>
      <c r="F11" s="191">
        <v>3373</v>
      </c>
      <c r="G11" s="191">
        <v>3372</v>
      </c>
      <c r="H11" s="188">
        <v>1</v>
      </c>
    </row>
    <row r="12" spans="1:8" ht="15" customHeight="1">
      <c r="A12" s="107" t="s">
        <v>83</v>
      </c>
      <c r="B12" s="76">
        <v>161</v>
      </c>
      <c r="C12" s="76">
        <v>161</v>
      </c>
      <c r="D12" s="76" t="s">
        <v>76</v>
      </c>
      <c r="E12" s="107" t="s">
        <v>83</v>
      </c>
      <c r="F12" s="188">
        <v>172</v>
      </c>
      <c r="G12" s="188">
        <v>172</v>
      </c>
      <c r="H12" s="188" t="s">
        <v>227</v>
      </c>
    </row>
    <row r="13" spans="1:8" ht="15" customHeight="1">
      <c r="A13" s="107" t="s">
        <v>82</v>
      </c>
      <c r="B13" s="76">
        <v>219</v>
      </c>
      <c r="C13" s="76">
        <v>219</v>
      </c>
      <c r="D13" s="76" t="s">
        <v>76</v>
      </c>
      <c r="E13" s="107" t="s">
        <v>82</v>
      </c>
      <c r="F13" s="188">
        <v>145</v>
      </c>
      <c r="G13" s="188">
        <v>145</v>
      </c>
      <c r="H13" s="188" t="s">
        <v>227</v>
      </c>
    </row>
    <row r="14" spans="1:8" ht="15" customHeight="1">
      <c r="A14" s="107" t="s">
        <v>78</v>
      </c>
      <c r="B14" s="117">
        <v>1263</v>
      </c>
      <c r="C14" s="117">
        <v>1262</v>
      </c>
      <c r="D14" s="76">
        <v>1</v>
      </c>
      <c r="E14" s="107" t="s">
        <v>78</v>
      </c>
      <c r="F14" s="191">
        <v>1173</v>
      </c>
      <c r="G14" s="191">
        <v>1173</v>
      </c>
      <c r="H14" s="188" t="s">
        <v>227</v>
      </c>
    </row>
    <row r="15" spans="1:8" ht="15" customHeight="1">
      <c r="A15" s="107" t="s">
        <v>80</v>
      </c>
      <c r="B15" s="76">
        <v>436</v>
      </c>
      <c r="C15" s="76">
        <v>436</v>
      </c>
      <c r="D15" s="76" t="s">
        <v>76</v>
      </c>
      <c r="E15" s="107" t="s">
        <v>80</v>
      </c>
      <c r="F15" s="188">
        <v>444</v>
      </c>
      <c r="G15" s="188">
        <v>443</v>
      </c>
      <c r="H15" s="188">
        <v>1</v>
      </c>
    </row>
    <row r="16" spans="1:8" ht="15" customHeight="1">
      <c r="A16" s="107" t="s">
        <v>81</v>
      </c>
      <c r="B16" s="76">
        <v>161</v>
      </c>
      <c r="C16" s="76">
        <v>161</v>
      </c>
      <c r="D16" s="76" t="s">
        <v>76</v>
      </c>
      <c r="E16" s="107" t="s">
        <v>81</v>
      </c>
      <c r="F16" s="188">
        <v>147</v>
      </c>
      <c r="G16" s="188">
        <v>147</v>
      </c>
      <c r="H16" s="188" t="s">
        <v>227</v>
      </c>
    </row>
    <row r="17" spans="1:8" ht="15" customHeight="1">
      <c r="A17" s="107" t="s">
        <v>79</v>
      </c>
      <c r="B17" s="76">
        <v>86</v>
      </c>
      <c r="C17" s="76">
        <v>86</v>
      </c>
      <c r="D17" s="76" t="s">
        <v>76</v>
      </c>
      <c r="E17" s="107" t="s">
        <v>79</v>
      </c>
      <c r="F17" s="188">
        <v>79</v>
      </c>
      <c r="G17" s="188">
        <v>79</v>
      </c>
      <c r="H17" s="188" t="s">
        <v>227</v>
      </c>
    </row>
    <row r="18" spans="1:8" ht="15" customHeight="1">
      <c r="A18" s="107" t="s">
        <v>85</v>
      </c>
      <c r="B18" s="76">
        <v>64</v>
      </c>
      <c r="C18" s="76">
        <v>64</v>
      </c>
      <c r="D18" s="76" t="s">
        <v>76</v>
      </c>
      <c r="E18" s="107" t="s">
        <v>85</v>
      </c>
      <c r="F18" s="188">
        <v>65</v>
      </c>
      <c r="G18" s="188">
        <v>65</v>
      </c>
      <c r="H18" s="188" t="s">
        <v>227</v>
      </c>
    </row>
    <row r="19" spans="1:8" ht="15" customHeight="1">
      <c r="A19" s="107" t="s">
        <v>89</v>
      </c>
      <c r="B19" s="76">
        <v>97</v>
      </c>
      <c r="C19" s="76">
        <v>97</v>
      </c>
      <c r="D19" s="76" t="s">
        <v>76</v>
      </c>
      <c r="E19" s="107" t="s">
        <v>89</v>
      </c>
      <c r="F19" s="188">
        <v>106</v>
      </c>
      <c r="G19" s="188">
        <v>106</v>
      </c>
      <c r="H19" s="188" t="s">
        <v>227</v>
      </c>
    </row>
    <row r="20" spans="1:8" ht="15" customHeight="1">
      <c r="A20" s="107" t="s">
        <v>86</v>
      </c>
      <c r="B20" s="76">
        <v>75</v>
      </c>
      <c r="C20" s="76">
        <v>75</v>
      </c>
      <c r="D20" s="76" t="s">
        <v>76</v>
      </c>
      <c r="E20" s="107" t="s">
        <v>86</v>
      </c>
      <c r="F20" s="188">
        <v>68</v>
      </c>
      <c r="G20" s="188">
        <v>68</v>
      </c>
      <c r="H20" s="188" t="s">
        <v>227</v>
      </c>
    </row>
    <row r="21" spans="1:8" ht="15" customHeight="1">
      <c r="A21" s="107" t="s">
        <v>87</v>
      </c>
      <c r="B21" s="76">
        <v>148</v>
      </c>
      <c r="C21" s="76">
        <v>148</v>
      </c>
      <c r="D21" s="76" t="s">
        <v>76</v>
      </c>
      <c r="E21" s="107" t="s">
        <v>87</v>
      </c>
      <c r="F21" s="188">
        <v>123</v>
      </c>
      <c r="G21" s="188">
        <v>123</v>
      </c>
      <c r="H21" s="188" t="s">
        <v>227</v>
      </c>
    </row>
    <row r="22" spans="1:8" ht="15" customHeight="1">
      <c r="A22" s="107" t="s">
        <v>88</v>
      </c>
      <c r="B22" s="76">
        <v>57</v>
      </c>
      <c r="C22" s="76">
        <v>56</v>
      </c>
      <c r="D22" s="76">
        <v>1</v>
      </c>
      <c r="E22" s="107" t="s">
        <v>88</v>
      </c>
      <c r="F22" s="188">
        <v>49</v>
      </c>
      <c r="G22" s="188">
        <v>49</v>
      </c>
      <c r="H22" s="188" t="s">
        <v>227</v>
      </c>
    </row>
    <row r="23" spans="1:8" ht="15" customHeight="1">
      <c r="A23" s="107" t="s">
        <v>90</v>
      </c>
      <c r="B23" s="76">
        <v>129</v>
      </c>
      <c r="C23" s="76">
        <v>129</v>
      </c>
      <c r="D23" s="76" t="s">
        <v>76</v>
      </c>
      <c r="E23" s="107" t="s">
        <v>90</v>
      </c>
      <c r="F23" s="188">
        <v>117</v>
      </c>
      <c r="G23" s="188">
        <v>117</v>
      </c>
      <c r="H23" s="188" t="s">
        <v>227</v>
      </c>
    </row>
    <row r="24" spans="1:8" ht="15" customHeight="1">
      <c r="A24" s="107" t="s">
        <v>84</v>
      </c>
      <c r="B24" s="76">
        <v>241</v>
      </c>
      <c r="C24" s="76">
        <v>241</v>
      </c>
      <c r="D24" s="76" t="s">
        <v>76</v>
      </c>
      <c r="E24" s="107" t="s">
        <v>84</v>
      </c>
      <c r="F24" s="188">
        <v>250</v>
      </c>
      <c r="G24" s="188">
        <v>250</v>
      </c>
      <c r="H24" s="188" t="s">
        <v>227</v>
      </c>
    </row>
    <row r="25" spans="1:8" ht="15" customHeight="1">
      <c r="A25" s="107" t="s">
        <v>93</v>
      </c>
      <c r="B25" s="76">
        <v>154</v>
      </c>
      <c r="C25" s="76">
        <v>154</v>
      </c>
      <c r="D25" s="76" t="s">
        <v>76</v>
      </c>
      <c r="E25" s="107" t="s">
        <v>93</v>
      </c>
      <c r="F25" s="188">
        <v>211</v>
      </c>
      <c r="G25" s="188">
        <v>211</v>
      </c>
      <c r="H25" s="188" t="s">
        <v>227</v>
      </c>
    </row>
    <row r="26" spans="1:8" ht="15" customHeight="1">
      <c r="A26" s="107" t="s">
        <v>91</v>
      </c>
      <c r="B26" s="76">
        <v>137</v>
      </c>
      <c r="C26" s="76">
        <v>137</v>
      </c>
      <c r="D26" s="76" t="s">
        <v>76</v>
      </c>
      <c r="E26" s="107" t="s">
        <v>91</v>
      </c>
      <c r="F26" s="188">
        <v>150</v>
      </c>
      <c r="G26" s="188">
        <v>150</v>
      </c>
      <c r="H26" s="188" t="s">
        <v>227</v>
      </c>
    </row>
    <row r="27" spans="1:8" ht="15" customHeight="1">
      <c r="A27" s="107" t="s">
        <v>92</v>
      </c>
      <c r="B27" s="76">
        <v>91</v>
      </c>
      <c r="C27" s="76">
        <v>91</v>
      </c>
      <c r="D27" s="76" t="s">
        <v>76</v>
      </c>
      <c r="E27" s="107" t="s">
        <v>92</v>
      </c>
      <c r="F27" s="188">
        <v>74</v>
      </c>
      <c r="G27" s="188">
        <v>74</v>
      </c>
      <c r="H27" s="188" t="s">
        <v>227</v>
      </c>
    </row>
    <row r="28" spans="1:8" ht="15" customHeight="1">
      <c r="A28" s="107"/>
      <c r="B28" s="76"/>
      <c r="C28" s="76"/>
      <c r="D28" s="76"/>
      <c r="E28" s="107"/>
      <c r="F28" s="188"/>
      <c r="G28" s="188"/>
      <c r="H28" s="188"/>
    </row>
    <row r="29" spans="1:8" ht="15" customHeight="1">
      <c r="A29" s="107" t="s">
        <v>49</v>
      </c>
      <c r="B29" s="117">
        <v>1197</v>
      </c>
      <c r="C29" s="117">
        <v>1196</v>
      </c>
      <c r="D29" s="76">
        <v>1</v>
      </c>
      <c r="E29" s="107" t="s">
        <v>49</v>
      </c>
      <c r="F29" s="191">
        <v>1256</v>
      </c>
      <c r="G29" s="191">
        <v>1256</v>
      </c>
      <c r="H29" s="188" t="s">
        <v>227</v>
      </c>
    </row>
    <row r="30" spans="1:8" ht="15" customHeight="1">
      <c r="A30" s="107" t="s">
        <v>50</v>
      </c>
      <c r="B30" s="76">
        <v>759</v>
      </c>
      <c r="C30" s="76">
        <v>759</v>
      </c>
      <c r="D30" s="76" t="s">
        <v>76</v>
      </c>
      <c r="E30" s="107" t="s">
        <v>50</v>
      </c>
      <c r="F30" s="188">
        <v>723</v>
      </c>
      <c r="G30" s="188">
        <v>723</v>
      </c>
      <c r="H30" s="188" t="s">
        <v>227</v>
      </c>
    </row>
    <row r="31" spans="1:8" ht="15" customHeight="1">
      <c r="A31" s="107" t="s">
        <v>74</v>
      </c>
      <c r="B31" s="76">
        <v>242</v>
      </c>
      <c r="C31" s="76">
        <v>242</v>
      </c>
      <c r="D31" s="76" t="s">
        <v>76</v>
      </c>
      <c r="E31" s="107" t="s">
        <v>74</v>
      </c>
      <c r="F31" s="188">
        <v>349</v>
      </c>
      <c r="G31" s="188">
        <v>349</v>
      </c>
      <c r="H31" s="188" t="s">
        <v>227</v>
      </c>
    </row>
    <row r="32" spans="1:12" ht="15" customHeight="1">
      <c r="A32" s="107" t="s">
        <v>150</v>
      </c>
      <c r="B32" s="117">
        <v>1219</v>
      </c>
      <c r="C32" s="117">
        <v>1219</v>
      </c>
      <c r="D32" s="76" t="s">
        <v>76</v>
      </c>
      <c r="E32" s="107" t="s">
        <v>150</v>
      </c>
      <c r="F32" s="191">
        <v>1226</v>
      </c>
      <c r="G32" s="191">
        <v>1226</v>
      </c>
      <c r="H32" s="188" t="s">
        <v>227</v>
      </c>
      <c r="J32" s="111"/>
      <c r="K32" s="111"/>
      <c r="L32" s="111"/>
    </row>
    <row r="33" spans="1:8" ht="15" customHeight="1">
      <c r="A33" s="112" t="s">
        <v>143</v>
      </c>
      <c r="B33" s="103">
        <v>1933</v>
      </c>
      <c r="C33" s="103">
        <v>1929</v>
      </c>
      <c r="D33" s="88">
        <v>4</v>
      </c>
      <c r="E33" s="112" t="s">
        <v>143</v>
      </c>
      <c r="F33" s="210"/>
      <c r="G33" s="210"/>
      <c r="H33" s="196"/>
    </row>
    <row r="34" spans="1:8" ht="15" customHeight="1">
      <c r="A34" s="67"/>
      <c r="B34" s="114"/>
      <c r="C34" s="114"/>
      <c r="D34" s="114"/>
      <c r="E34" s="67"/>
      <c r="F34" s="114"/>
      <c r="G34" s="114"/>
      <c r="H34" s="114"/>
    </row>
    <row r="35" spans="1:8" ht="15" customHeight="1">
      <c r="A35" s="67"/>
      <c r="B35" s="114"/>
      <c r="C35" s="114"/>
      <c r="D35" s="114"/>
      <c r="E35" s="67"/>
      <c r="F35" s="114"/>
      <c r="G35" s="114"/>
      <c r="H35" s="114"/>
    </row>
    <row r="36" spans="1:8" ht="15" customHeight="1">
      <c r="A36" s="67"/>
      <c r="B36" s="113"/>
      <c r="C36" s="113"/>
      <c r="D36" s="113"/>
      <c r="E36" s="67"/>
      <c r="F36" s="113"/>
      <c r="G36" s="113"/>
      <c r="H36" s="113"/>
    </row>
    <row r="37" spans="1:8" ht="15" customHeight="1">
      <c r="A37" s="67"/>
      <c r="B37" s="113"/>
      <c r="C37" s="113"/>
      <c r="D37" s="113"/>
      <c r="E37" s="67"/>
      <c r="F37" s="113"/>
      <c r="G37" s="113"/>
      <c r="H37" s="113"/>
    </row>
    <row r="38" ht="18" customHeight="1"/>
    <row r="39" ht="18" customHeight="1"/>
    <row r="40" ht="18" customHeight="1"/>
  </sheetData>
  <sheetProtection/>
  <mergeCells count="4">
    <mergeCell ref="A3:A4"/>
    <mergeCell ref="E3:E4"/>
    <mergeCell ref="F3:H3"/>
    <mergeCell ref="B3:D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view="pageBreakPreview" zoomScale="70" zoomScaleNormal="85" zoomScaleSheetLayoutView="70" zoomScalePageLayoutView="0" workbookViewId="0" topLeftCell="A1">
      <pane xSplit="1" topLeftCell="B1" activePane="topRight" state="frozen"/>
      <selection pane="topLeft" activeCell="B31" sqref="B31"/>
      <selection pane="topRight" activeCell="AC4" sqref="AC4:AE24"/>
    </sheetView>
  </sheetViews>
  <sheetFormatPr defaultColWidth="9.00390625" defaultRowHeight="13.5"/>
  <cols>
    <col min="1" max="1" width="11.75390625" style="53" customWidth="1"/>
    <col min="2" max="28" width="5.25390625" style="53" customWidth="1"/>
    <col min="29" max="31" width="6.125" style="53" customWidth="1"/>
    <col min="32" max="16384" width="9.00390625" style="53" customWidth="1"/>
  </cols>
  <sheetData>
    <row r="1" ht="18.75" customHeight="1">
      <c r="A1" s="53" t="s">
        <v>33</v>
      </c>
    </row>
    <row r="2" ht="12.75" customHeight="1"/>
    <row r="3" spans="13:31" ht="13.5" customHeight="1">
      <c r="M3" s="64"/>
      <c r="W3" s="65"/>
      <c r="X3" s="65"/>
      <c r="Y3" s="66"/>
      <c r="Z3" s="65"/>
      <c r="AA3" s="65"/>
      <c r="AB3" s="66"/>
      <c r="AC3" s="66"/>
      <c r="AD3" s="66"/>
      <c r="AE3" s="66" t="s">
        <v>13</v>
      </c>
    </row>
    <row r="4" spans="1:31" s="67" customFormat="1" ht="22.5" customHeight="1">
      <c r="A4" s="219" t="s">
        <v>103</v>
      </c>
      <c r="B4" s="215" t="s">
        <v>199</v>
      </c>
      <c r="C4" s="216"/>
      <c r="D4" s="217"/>
      <c r="E4" s="215" t="s">
        <v>172</v>
      </c>
      <c r="F4" s="216"/>
      <c r="G4" s="217"/>
      <c r="H4" s="215" t="s">
        <v>173</v>
      </c>
      <c r="I4" s="216"/>
      <c r="J4" s="217"/>
      <c r="K4" s="215" t="s">
        <v>174</v>
      </c>
      <c r="L4" s="216"/>
      <c r="M4" s="217"/>
      <c r="N4" s="215" t="s">
        <v>95</v>
      </c>
      <c r="O4" s="216"/>
      <c r="P4" s="217"/>
      <c r="Q4" s="214" t="s">
        <v>0</v>
      </c>
      <c r="R4" s="214"/>
      <c r="S4" s="214"/>
      <c r="T4" s="214" t="s">
        <v>175</v>
      </c>
      <c r="U4" s="214"/>
      <c r="V4" s="214"/>
      <c r="W4" s="214" t="s">
        <v>176</v>
      </c>
      <c r="X4" s="214"/>
      <c r="Y4" s="214"/>
      <c r="Z4" s="214" t="s">
        <v>177</v>
      </c>
      <c r="AA4" s="214"/>
      <c r="AB4" s="214"/>
      <c r="AC4" s="218" t="s">
        <v>196</v>
      </c>
      <c r="AD4" s="218"/>
      <c r="AE4" s="218"/>
    </row>
    <row r="5" spans="1:31" s="67" customFormat="1" ht="19.5" customHeight="1">
      <c r="A5" s="220"/>
      <c r="B5" s="68" t="s">
        <v>107</v>
      </c>
      <c r="C5" s="68" t="s">
        <v>10</v>
      </c>
      <c r="D5" s="68" t="s">
        <v>14</v>
      </c>
      <c r="E5" s="68" t="s">
        <v>107</v>
      </c>
      <c r="F5" s="68" t="s">
        <v>10</v>
      </c>
      <c r="G5" s="68" t="s">
        <v>14</v>
      </c>
      <c r="H5" s="68" t="s">
        <v>107</v>
      </c>
      <c r="I5" s="68" t="s">
        <v>10</v>
      </c>
      <c r="J5" s="68" t="s">
        <v>14</v>
      </c>
      <c r="K5" s="68" t="s">
        <v>107</v>
      </c>
      <c r="L5" s="68" t="s">
        <v>10</v>
      </c>
      <c r="M5" s="68" t="s">
        <v>14</v>
      </c>
      <c r="N5" s="68" t="s">
        <v>107</v>
      </c>
      <c r="O5" s="68" t="s">
        <v>10</v>
      </c>
      <c r="P5" s="68" t="s">
        <v>14</v>
      </c>
      <c r="Q5" s="68" t="s">
        <v>107</v>
      </c>
      <c r="R5" s="68" t="s">
        <v>10</v>
      </c>
      <c r="S5" s="68" t="s">
        <v>14</v>
      </c>
      <c r="T5" s="68" t="s">
        <v>107</v>
      </c>
      <c r="U5" s="68" t="s">
        <v>10</v>
      </c>
      <c r="V5" s="68" t="s">
        <v>14</v>
      </c>
      <c r="W5" s="68" t="s">
        <v>107</v>
      </c>
      <c r="X5" s="68" t="s">
        <v>10</v>
      </c>
      <c r="Y5" s="68" t="s">
        <v>14</v>
      </c>
      <c r="Z5" s="68" t="s">
        <v>107</v>
      </c>
      <c r="AA5" s="68" t="s">
        <v>10</v>
      </c>
      <c r="AB5" s="68" t="s">
        <v>14</v>
      </c>
      <c r="AC5" s="199" t="s">
        <v>107</v>
      </c>
      <c r="AD5" s="200" t="s">
        <v>10</v>
      </c>
      <c r="AE5" s="199" t="s">
        <v>14</v>
      </c>
    </row>
    <row r="6" spans="1:31" s="67" customFormat="1" ht="30" customHeight="1">
      <c r="A6" s="69" t="s">
        <v>15</v>
      </c>
      <c r="B6" s="70">
        <v>1828</v>
      </c>
      <c r="C6" s="71">
        <v>946</v>
      </c>
      <c r="D6" s="72">
        <v>882</v>
      </c>
      <c r="E6" s="73">
        <v>1281</v>
      </c>
      <c r="F6" s="72">
        <v>647</v>
      </c>
      <c r="G6" s="71">
        <v>634</v>
      </c>
      <c r="H6" s="72">
        <v>958</v>
      </c>
      <c r="I6" s="72">
        <v>509</v>
      </c>
      <c r="J6" s="72">
        <v>449</v>
      </c>
      <c r="K6" s="71">
        <v>735</v>
      </c>
      <c r="L6" s="72">
        <v>373</v>
      </c>
      <c r="M6" s="71">
        <v>362</v>
      </c>
      <c r="N6" s="72">
        <v>708</v>
      </c>
      <c r="O6" s="71">
        <v>354</v>
      </c>
      <c r="P6" s="72">
        <v>354</v>
      </c>
      <c r="Q6" s="71">
        <v>660</v>
      </c>
      <c r="R6" s="72">
        <v>322</v>
      </c>
      <c r="S6" s="71">
        <v>338</v>
      </c>
      <c r="T6" s="72">
        <v>763</v>
      </c>
      <c r="U6" s="71">
        <v>393</v>
      </c>
      <c r="V6" s="72">
        <v>370</v>
      </c>
      <c r="W6" s="72">
        <v>831</v>
      </c>
      <c r="X6" s="71">
        <v>419</v>
      </c>
      <c r="Y6" s="72">
        <v>412</v>
      </c>
      <c r="Z6" s="74">
        <v>801</v>
      </c>
      <c r="AA6" s="75">
        <v>423</v>
      </c>
      <c r="AB6" s="75">
        <v>378</v>
      </c>
      <c r="AC6" s="201">
        <v>786</v>
      </c>
      <c r="AD6" s="202">
        <v>409</v>
      </c>
      <c r="AE6" s="201">
        <v>377</v>
      </c>
    </row>
    <row r="7" spans="1:31" s="67" customFormat="1" ht="30" customHeight="1">
      <c r="A7" s="76" t="s">
        <v>16</v>
      </c>
      <c r="B7" s="77">
        <v>1491</v>
      </c>
      <c r="C7" s="78">
        <v>754</v>
      </c>
      <c r="D7" s="79">
        <v>737</v>
      </c>
      <c r="E7" s="80">
        <v>1520</v>
      </c>
      <c r="F7" s="81">
        <v>787</v>
      </c>
      <c r="G7" s="82">
        <v>733</v>
      </c>
      <c r="H7" s="83">
        <v>1141</v>
      </c>
      <c r="I7" s="81">
        <v>581</v>
      </c>
      <c r="J7" s="81">
        <v>560</v>
      </c>
      <c r="K7" s="82">
        <v>837</v>
      </c>
      <c r="L7" s="81">
        <v>452</v>
      </c>
      <c r="M7" s="82">
        <v>385</v>
      </c>
      <c r="N7" s="81">
        <v>718</v>
      </c>
      <c r="O7" s="82">
        <v>374</v>
      </c>
      <c r="P7" s="81">
        <v>344</v>
      </c>
      <c r="Q7" s="82">
        <v>643</v>
      </c>
      <c r="R7" s="81">
        <v>332</v>
      </c>
      <c r="S7" s="82">
        <v>311</v>
      </c>
      <c r="T7" s="81">
        <v>655</v>
      </c>
      <c r="U7" s="82">
        <v>316</v>
      </c>
      <c r="V7" s="81">
        <v>339</v>
      </c>
      <c r="W7" s="81">
        <v>734</v>
      </c>
      <c r="X7" s="82">
        <v>364</v>
      </c>
      <c r="Y7" s="81">
        <v>370</v>
      </c>
      <c r="Z7" s="84">
        <v>862</v>
      </c>
      <c r="AA7" s="85">
        <v>444</v>
      </c>
      <c r="AB7" s="85">
        <v>418</v>
      </c>
      <c r="AC7" s="201">
        <v>816</v>
      </c>
      <c r="AD7" s="202">
        <v>423</v>
      </c>
      <c r="AE7" s="201">
        <v>393</v>
      </c>
    </row>
    <row r="8" spans="1:31" s="67" customFormat="1" ht="30" customHeight="1">
      <c r="A8" s="76" t="s">
        <v>17</v>
      </c>
      <c r="B8" s="77">
        <v>1079</v>
      </c>
      <c r="C8" s="78">
        <v>540</v>
      </c>
      <c r="D8" s="79">
        <v>539</v>
      </c>
      <c r="E8" s="80">
        <v>1243</v>
      </c>
      <c r="F8" s="81">
        <v>653</v>
      </c>
      <c r="G8" s="82">
        <v>590</v>
      </c>
      <c r="H8" s="83">
        <v>1349</v>
      </c>
      <c r="I8" s="81">
        <v>714</v>
      </c>
      <c r="J8" s="81">
        <v>635</v>
      </c>
      <c r="K8" s="80">
        <v>1025</v>
      </c>
      <c r="L8" s="81">
        <v>521</v>
      </c>
      <c r="M8" s="82">
        <v>504</v>
      </c>
      <c r="N8" s="81">
        <v>787</v>
      </c>
      <c r="O8" s="82">
        <v>425</v>
      </c>
      <c r="P8" s="81">
        <v>362</v>
      </c>
      <c r="Q8" s="82">
        <v>683</v>
      </c>
      <c r="R8" s="81">
        <v>360</v>
      </c>
      <c r="S8" s="82">
        <v>323</v>
      </c>
      <c r="T8" s="81">
        <v>639</v>
      </c>
      <c r="U8" s="82">
        <v>322</v>
      </c>
      <c r="V8" s="81">
        <v>317</v>
      </c>
      <c r="W8" s="81">
        <v>645</v>
      </c>
      <c r="X8" s="82">
        <v>309</v>
      </c>
      <c r="Y8" s="81">
        <v>336</v>
      </c>
      <c r="Z8" s="84">
        <v>760</v>
      </c>
      <c r="AA8" s="85">
        <v>380</v>
      </c>
      <c r="AB8" s="85">
        <v>380</v>
      </c>
      <c r="AC8" s="201">
        <v>835</v>
      </c>
      <c r="AD8" s="202">
        <v>415</v>
      </c>
      <c r="AE8" s="201">
        <v>420</v>
      </c>
    </row>
    <row r="9" spans="1:31" s="67" customFormat="1" ht="30" customHeight="1">
      <c r="A9" s="76" t="s">
        <v>18</v>
      </c>
      <c r="B9" s="83">
        <v>664</v>
      </c>
      <c r="C9" s="78">
        <v>368</v>
      </c>
      <c r="D9" s="86">
        <v>296</v>
      </c>
      <c r="E9" s="82">
        <v>938</v>
      </c>
      <c r="F9" s="81">
        <v>474</v>
      </c>
      <c r="G9" s="82">
        <v>464</v>
      </c>
      <c r="H9" s="83">
        <v>1191</v>
      </c>
      <c r="I9" s="81">
        <v>632</v>
      </c>
      <c r="J9" s="81">
        <v>559</v>
      </c>
      <c r="K9" s="80">
        <v>1258</v>
      </c>
      <c r="L9" s="81">
        <v>661</v>
      </c>
      <c r="M9" s="82">
        <v>597</v>
      </c>
      <c r="N9" s="81">
        <v>964</v>
      </c>
      <c r="O9" s="82">
        <v>491</v>
      </c>
      <c r="P9" s="81">
        <v>473</v>
      </c>
      <c r="Q9" s="82">
        <v>708</v>
      </c>
      <c r="R9" s="81">
        <v>387</v>
      </c>
      <c r="S9" s="82">
        <v>321</v>
      </c>
      <c r="T9" s="81">
        <v>644</v>
      </c>
      <c r="U9" s="82">
        <v>331</v>
      </c>
      <c r="V9" s="81">
        <v>313</v>
      </c>
      <c r="W9" s="81">
        <v>606</v>
      </c>
      <c r="X9" s="82">
        <v>294</v>
      </c>
      <c r="Y9" s="81">
        <v>312</v>
      </c>
      <c r="Z9" s="84">
        <v>663</v>
      </c>
      <c r="AA9" s="85">
        <v>326</v>
      </c>
      <c r="AB9" s="85">
        <v>337</v>
      </c>
      <c r="AC9" s="201">
        <v>710</v>
      </c>
      <c r="AD9" s="202">
        <v>349</v>
      </c>
      <c r="AE9" s="201">
        <v>361</v>
      </c>
    </row>
    <row r="10" spans="1:31" s="67" customFormat="1" ht="30" customHeight="1">
      <c r="A10" s="76" t="s">
        <v>19</v>
      </c>
      <c r="B10" s="83">
        <v>988</v>
      </c>
      <c r="C10" s="78">
        <v>463</v>
      </c>
      <c r="D10" s="86">
        <v>525</v>
      </c>
      <c r="E10" s="82">
        <v>792</v>
      </c>
      <c r="F10" s="81">
        <v>436</v>
      </c>
      <c r="G10" s="82">
        <v>356</v>
      </c>
      <c r="H10" s="81">
        <v>948</v>
      </c>
      <c r="I10" s="81">
        <v>502</v>
      </c>
      <c r="J10" s="81">
        <v>446</v>
      </c>
      <c r="K10" s="80">
        <v>1137</v>
      </c>
      <c r="L10" s="81">
        <v>599</v>
      </c>
      <c r="M10" s="82">
        <v>538</v>
      </c>
      <c r="N10" s="83">
        <v>1281</v>
      </c>
      <c r="O10" s="82">
        <v>685</v>
      </c>
      <c r="P10" s="81">
        <v>596</v>
      </c>
      <c r="Q10" s="82">
        <v>965</v>
      </c>
      <c r="R10" s="81">
        <v>481</v>
      </c>
      <c r="S10" s="82">
        <v>484</v>
      </c>
      <c r="T10" s="81">
        <v>772</v>
      </c>
      <c r="U10" s="82">
        <v>416</v>
      </c>
      <c r="V10" s="81">
        <v>356</v>
      </c>
      <c r="W10" s="81">
        <v>817</v>
      </c>
      <c r="X10" s="82">
        <v>446</v>
      </c>
      <c r="Y10" s="81">
        <v>371</v>
      </c>
      <c r="Z10" s="84">
        <v>778</v>
      </c>
      <c r="AA10" s="85">
        <v>403</v>
      </c>
      <c r="AB10" s="85">
        <v>375</v>
      </c>
      <c r="AC10" s="201">
        <v>814</v>
      </c>
      <c r="AD10" s="202">
        <v>415</v>
      </c>
      <c r="AE10" s="201">
        <v>399</v>
      </c>
    </row>
    <row r="11" spans="1:31" s="67" customFormat="1" ht="30" customHeight="1">
      <c r="A11" s="76" t="s">
        <v>20</v>
      </c>
      <c r="B11" s="83">
        <v>1696</v>
      </c>
      <c r="C11" s="78">
        <v>828</v>
      </c>
      <c r="D11" s="86">
        <v>868</v>
      </c>
      <c r="E11" s="80">
        <v>1116</v>
      </c>
      <c r="F11" s="81">
        <v>509</v>
      </c>
      <c r="G11" s="82">
        <v>607</v>
      </c>
      <c r="H11" s="81">
        <v>889</v>
      </c>
      <c r="I11" s="81">
        <v>480</v>
      </c>
      <c r="J11" s="81">
        <v>409</v>
      </c>
      <c r="K11" s="82">
        <v>882</v>
      </c>
      <c r="L11" s="81">
        <v>460</v>
      </c>
      <c r="M11" s="82">
        <v>422</v>
      </c>
      <c r="N11" s="83">
        <v>1153</v>
      </c>
      <c r="O11" s="82">
        <v>622</v>
      </c>
      <c r="P11" s="81">
        <v>531</v>
      </c>
      <c r="Q11" s="80">
        <v>1225</v>
      </c>
      <c r="R11" s="81">
        <v>642</v>
      </c>
      <c r="S11" s="82">
        <v>583</v>
      </c>
      <c r="T11" s="83">
        <v>1059</v>
      </c>
      <c r="U11" s="82">
        <v>545</v>
      </c>
      <c r="V11" s="81">
        <v>514</v>
      </c>
      <c r="W11" s="83">
        <v>931</v>
      </c>
      <c r="X11" s="82">
        <v>512</v>
      </c>
      <c r="Y11" s="81">
        <v>419</v>
      </c>
      <c r="Z11" s="84">
        <v>920</v>
      </c>
      <c r="AA11" s="85">
        <v>503</v>
      </c>
      <c r="AB11" s="85">
        <v>417</v>
      </c>
      <c r="AC11" s="201">
        <v>897</v>
      </c>
      <c r="AD11" s="202">
        <v>487</v>
      </c>
      <c r="AE11" s="201">
        <v>410</v>
      </c>
    </row>
    <row r="12" spans="1:31" s="67" customFormat="1" ht="30" customHeight="1">
      <c r="A12" s="76" t="s">
        <v>21</v>
      </c>
      <c r="B12" s="83">
        <v>1722</v>
      </c>
      <c r="C12" s="78">
        <v>889</v>
      </c>
      <c r="D12" s="86">
        <v>833</v>
      </c>
      <c r="E12" s="80">
        <v>1583</v>
      </c>
      <c r="F12" s="81">
        <v>793</v>
      </c>
      <c r="G12" s="82">
        <v>790</v>
      </c>
      <c r="H12" s="83">
        <v>1069</v>
      </c>
      <c r="I12" s="81">
        <v>513</v>
      </c>
      <c r="J12" s="81">
        <v>556</v>
      </c>
      <c r="K12" s="82">
        <v>764</v>
      </c>
      <c r="L12" s="81">
        <v>391</v>
      </c>
      <c r="M12" s="82">
        <v>373</v>
      </c>
      <c r="N12" s="81">
        <v>912</v>
      </c>
      <c r="O12" s="82">
        <v>476</v>
      </c>
      <c r="P12" s="81">
        <v>436</v>
      </c>
      <c r="Q12" s="80">
        <v>1052</v>
      </c>
      <c r="R12" s="81">
        <v>576</v>
      </c>
      <c r="S12" s="82">
        <v>476</v>
      </c>
      <c r="T12" s="83">
        <v>1295</v>
      </c>
      <c r="U12" s="82">
        <v>684</v>
      </c>
      <c r="V12" s="81">
        <v>611</v>
      </c>
      <c r="W12" s="83">
        <v>1175</v>
      </c>
      <c r="X12" s="82">
        <v>602</v>
      </c>
      <c r="Y12" s="81">
        <v>573</v>
      </c>
      <c r="Z12" s="84">
        <v>1019</v>
      </c>
      <c r="AA12" s="85">
        <v>549</v>
      </c>
      <c r="AB12" s="85">
        <v>470</v>
      </c>
      <c r="AC12" s="201">
        <v>960</v>
      </c>
      <c r="AD12" s="202">
        <v>491</v>
      </c>
      <c r="AE12" s="201">
        <v>469</v>
      </c>
    </row>
    <row r="13" spans="1:31" s="67" customFormat="1" ht="30" customHeight="1">
      <c r="A13" s="76" t="s">
        <v>22</v>
      </c>
      <c r="B13" s="83">
        <v>1301</v>
      </c>
      <c r="C13" s="78">
        <v>711</v>
      </c>
      <c r="D13" s="86">
        <v>590</v>
      </c>
      <c r="E13" s="80">
        <v>1403</v>
      </c>
      <c r="F13" s="81">
        <v>756</v>
      </c>
      <c r="G13" s="82">
        <v>647</v>
      </c>
      <c r="H13" s="83">
        <v>1395</v>
      </c>
      <c r="I13" s="81">
        <v>709</v>
      </c>
      <c r="J13" s="81">
        <v>686</v>
      </c>
      <c r="K13" s="82">
        <v>918</v>
      </c>
      <c r="L13" s="81">
        <v>446</v>
      </c>
      <c r="M13" s="82">
        <v>472</v>
      </c>
      <c r="N13" s="81">
        <v>765</v>
      </c>
      <c r="O13" s="82">
        <v>398</v>
      </c>
      <c r="P13" s="81">
        <v>367</v>
      </c>
      <c r="Q13" s="82">
        <v>815</v>
      </c>
      <c r="R13" s="81">
        <v>426</v>
      </c>
      <c r="S13" s="82">
        <v>389</v>
      </c>
      <c r="T13" s="83">
        <v>1099</v>
      </c>
      <c r="U13" s="82">
        <v>601</v>
      </c>
      <c r="V13" s="81">
        <v>498</v>
      </c>
      <c r="W13" s="83">
        <v>1293</v>
      </c>
      <c r="X13" s="82">
        <v>689</v>
      </c>
      <c r="Y13" s="81">
        <v>604</v>
      </c>
      <c r="Z13" s="84">
        <v>1237</v>
      </c>
      <c r="AA13" s="85">
        <v>650</v>
      </c>
      <c r="AB13" s="85">
        <v>587</v>
      </c>
      <c r="AC13" s="201">
        <v>1076</v>
      </c>
      <c r="AD13" s="202">
        <v>575</v>
      </c>
      <c r="AE13" s="201">
        <v>501</v>
      </c>
    </row>
    <row r="14" spans="1:31" s="67" customFormat="1" ht="30" customHeight="1">
      <c r="A14" s="76" t="s">
        <v>23</v>
      </c>
      <c r="B14" s="83">
        <v>926</v>
      </c>
      <c r="C14" s="78">
        <v>515</v>
      </c>
      <c r="D14" s="86">
        <v>411</v>
      </c>
      <c r="E14" s="80">
        <v>1108</v>
      </c>
      <c r="F14" s="81">
        <v>573</v>
      </c>
      <c r="G14" s="82">
        <v>535</v>
      </c>
      <c r="H14" s="83">
        <v>1314</v>
      </c>
      <c r="I14" s="81">
        <v>682</v>
      </c>
      <c r="J14" s="81">
        <v>632</v>
      </c>
      <c r="K14" s="80">
        <v>1234</v>
      </c>
      <c r="L14" s="81">
        <v>610</v>
      </c>
      <c r="M14" s="82">
        <v>624</v>
      </c>
      <c r="N14" s="81">
        <v>917</v>
      </c>
      <c r="O14" s="82">
        <v>452</v>
      </c>
      <c r="P14" s="81">
        <v>465</v>
      </c>
      <c r="Q14" s="82">
        <v>682</v>
      </c>
      <c r="R14" s="81">
        <v>356</v>
      </c>
      <c r="S14" s="82">
        <v>326</v>
      </c>
      <c r="T14" s="81">
        <v>831</v>
      </c>
      <c r="U14" s="82">
        <v>457</v>
      </c>
      <c r="V14" s="81">
        <v>374</v>
      </c>
      <c r="W14" s="83">
        <v>1087</v>
      </c>
      <c r="X14" s="82">
        <v>604</v>
      </c>
      <c r="Y14" s="81">
        <v>483</v>
      </c>
      <c r="Z14" s="84">
        <v>1335</v>
      </c>
      <c r="AA14" s="85">
        <v>709</v>
      </c>
      <c r="AB14" s="85">
        <v>626</v>
      </c>
      <c r="AC14" s="201">
        <v>1203</v>
      </c>
      <c r="AD14" s="202">
        <v>630</v>
      </c>
      <c r="AE14" s="201">
        <v>573</v>
      </c>
    </row>
    <row r="15" spans="1:31" s="67" customFormat="1" ht="30" customHeight="1">
      <c r="A15" s="76" t="s">
        <v>24</v>
      </c>
      <c r="B15" s="83">
        <v>594</v>
      </c>
      <c r="C15" s="78">
        <v>315</v>
      </c>
      <c r="D15" s="86">
        <v>279</v>
      </c>
      <c r="E15" s="82">
        <v>799</v>
      </c>
      <c r="F15" s="81">
        <v>431</v>
      </c>
      <c r="G15" s="82">
        <v>368</v>
      </c>
      <c r="H15" s="83">
        <v>1064</v>
      </c>
      <c r="I15" s="81">
        <v>561</v>
      </c>
      <c r="J15" s="81">
        <v>503</v>
      </c>
      <c r="K15" s="80">
        <v>1253</v>
      </c>
      <c r="L15" s="81">
        <v>637</v>
      </c>
      <c r="M15" s="82">
        <v>616</v>
      </c>
      <c r="N15" s="83">
        <v>1215</v>
      </c>
      <c r="O15" s="82">
        <v>604</v>
      </c>
      <c r="P15" s="81">
        <v>611</v>
      </c>
      <c r="Q15" s="82">
        <v>851</v>
      </c>
      <c r="R15" s="81">
        <v>417</v>
      </c>
      <c r="S15" s="82">
        <v>434</v>
      </c>
      <c r="T15" s="81">
        <v>674</v>
      </c>
      <c r="U15" s="82">
        <v>358</v>
      </c>
      <c r="V15" s="81">
        <v>316</v>
      </c>
      <c r="W15" s="81">
        <v>823</v>
      </c>
      <c r="X15" s="82">
        <v>445</v>
      </c>
      <c r="Y15" s="81">
        <v>378</v>
      </c>
      <c r="Z15" s="84">
        <v>1063</v>
      </c>
      <c r="AA15" s="85">
        <v>566</v>
      </c>
      <c r="AB15" s="85">
        <v>497</v>
      </c>
      <c r="AC15" s="201">
        <v>1344</v>
      </c>
      <c r="AD15" s="202">
        <v>732</v>
      </c>
      <c r="AE15" s="201">
        <v>612</v>
      </c>
    </row>
    <row r="16" spans="1:31" s="67" customFormat="1" ht="30" customHeight="1">
      <c r="A16" s="76" t="s">
        <v>25</v>
      </c>
      <c r="B16" s="83">
        <v>397</v>
      </c>
      <c r="C16" s="87">
        <v>182</v>
      </c>
      <c r="D16" s="86">
        <v>215</v>
      </c>
      <c r="E16" s="82">
        <v>536</v>
      </c>
      <c r="F16" s="81">
        <v>275</v>
      </c>
      <c r="G16" s="82">
        <v>261</v>
      </c>
      <c r="H16" s="81">
        <v>784</v>
      </c>
      <c r="I16" s="81">
        <v>425</v>
      </c>
      <c r="J16" s="81">
        <v>359</v>
      </c>
      <c r="K16" s="82">
        <v>997</v>
      </c>
      <c r="L16" s="81">
        <v>531</v>
      </c>
      <c r="M16" s="82">
        <v>466</v>
      </c>
      <c r="N16" s="83">
        <v>1213</v>
      </c>
      <c r="O16" s="82">
        <v>625</v>
      </c>
      <c r="P16" s="81">
        <v>588</v>
      </c>
      <c r="Q16" s="80">
        <v>1149</v>
      </c>
      <c r="R16" s="81">
        <v>578</v>
      </c>
      <c r="S16" s="82">
        <v>571</v>
      </c>
      <c r="T16" s="83">
        <v>826</v>
      </c>
      <c r="U16" s="82">
        <v>405</v>
      </c>
      <c r="V16" s="81">
        <v>421</v>
      </c>
      <c r="W16" s="83">
        <v>669</v>
      </c>
      <c r="X16" s="82">
        <v>360</v>
      </c>
      <c r="Y16" s="81">
        <v>309</v>
      </c>
      <c r="Z16" s="84">
        <v>827</v>
      </c>
      <c r="AA16" s="85">
        <v>449</v>
      </c>
      <c r="AB16" s="85">
        <v>378</v>
      </c>
      <c r="AC16" s="201">
        <v>1096</v>
      </c>
      <c r="AD16" s="202">
        <v>590</v>
      </c>
      <c r="AE16" s="201">
        <v>506</v>
      </c>
    </row>
    <row r="17" spans="1:31" s="67" customFormat="1" ht="30" customHeight="1">
      <c r="A17" s="76" t="s">
        <v>26</v>
      </c>
      <c r="B17" s="83">
        <v>303</v>
      </c>
      <c r="C17" s="78">
        <v>127</v>
      </c>
      <c r="D17" s="86">
        <v>176</v>
      </c>
      <c r="E17" s="82">
        <v>392</v>
      </c>
      <c r="F17" s="81">
        <v>176</v>
      </c>
      <c r="G17" s="82">
        <v>216</v>
      </c>
      <c r="H17" s="81">
        <v>528</v>
      </c>
      <c r="I17" s="81">
        <v>267</v>
      </c>
      <c r="J17" s="81">
        <v>261</v>
      </c>
      <c r="K17" s="82">
        <v>719</v>
      </c>
      <c r="L17" s="81">
        <v>382</v>
      </c>
      <c r="M17" s="82">
        <v>337</v>
      </c>
      <c r="N17" s="81">
        <v>956</v>
      </c>
      <c r="O17" s="82">
        <v>500</v>
      </c>
      <c r="P17" s="81">
        <v>456</v>
      </c>
      <c r="Q17" s="80">
        <v>1120</v>
      </c>
      <c r="R17" s="81">
        <v>574</v>
      </c>
      <c r="S17" s="82">
        <v>546</v>
      </c>
      <c r="T17" s="83">
        <v>1132</v>
      </c>
      <c r="U17" s="82">
        <v>556</v>
      </c>
      <c r="V17" s="81">
        <v>576</v>
      </c>
      <c r="W17" s="83">
        <v>811</v>
      </c>
      <c r="X17" s="82">
        <v>390</v>
      </c>
      <c r="Y17" s="81">
        <v>421</v>
      </c>
      <c r="Z17" s="84">
        <v>683</v>
      </c>
      <c r="AA17" s="85">
        <v>370</v>
      </c>
      <c r="AB17" s="85">
        <v>313</v>
      </c>
      <c r="AC17" s="201">
        <v>814</v>
      </c>
      <c r="AD17" s="202">
        <v>441</v>
      </c>
      <c r="AE17" s="201">
        <v>373</v>
      </c>
    </row>
    <row r="18" spans="1:31" s="67" customFormat="1" ht="30" customHeight="1">
      <c r="A18" s="76" t="s">
        <v>27</v>
      </c>
      <c r="B18" s="83">
        <v>311</v>
      </c>
      <c r="C18" s="78">
        <v>139</v>
      </c>
      <c r="D18" s="86">
        <v>172</v>
      </c>
      <c r="E18" s="82">
        <v>285</v>
      </c>
      <c r="F18" s="81">
        <v>123</v>
      </c>
      <c r="G18" s="82">
        <v>162</v>
      </c>
      <c r="H18" s="81">
        <v>368</v>
      </c>
      <c r="I18" s="81">
        <v>168</v>
      </c>
      <c r="J18" s="81">
        <v>200</v>
      </c>
      <c r="K18" s="82">
        <v>478</v>
      </c>
      <c r="L18" s="81">
        <v>241</v>
      </c>
      <c r="M18" s="82">
        <v>237</v>
      </c>
      <c r="N18" s="81">
        <v>706</v>
      </c>
      <c r="O18" s="82">
        <v>363</v>
      </c>
      <c r="P18" s="81">
        <v>343</v>
      </c>
      <c r="Q18" s="82">
        <v>885</v>
      </c>
      <c r="R18" s="81">
        <v>446</v>
      </c>
      <c r="S18" s="82">
        <v>439</v>
      </c>
      <c r="T18" s="83">
        <v>1096</v>
      </c>
      <c r="U18" s="82">
        <v>559</v>
      </c>
      <c r="V18" s="81">
        <v>537</v>
      </c>
      <c r="W18" s="83">
        <v>1102</v>
      </c>
      <c r="X18" s="82">
        <v>547</v>
      </c>
      <c r="Y18" s="81">
        <v>555</v>
      </c>
      <c r="Z18" s="84">
        <v>817</v>
      </c>
      <c r="AA18" s="85">
        <v>400</v>
      </c>
      <c r="AB18" s="85">
        <v>417</v>
      </c>
      <c r="AC18" s="201">
        <v>674</v>
      </c>
      <c r="AD18" s="202">
        <v>355</v>
      </c>
      <c r="AE18" s="201">
        <v>319</v>
      </c>
    </row>
    <row r="19" spans="1:31" s="67" customFormat="1" ht="30" customHeight="1">
      <c r="A19" s="76" t="s">
        <v>28</v>
      </c>
      <c r="B19" s="83">
        <v>222</v>
      </c>
      <c r="C19" s="78">
        <v>97</v>
      </c>
      <c r="D19" s="86">
        <v>125</v>
      </c>
      <c r="E19" s="82">
        <v>274</v>
      </c>
      <c r="F19" s="81">
        <v>124</v>
      </c>
      <c r="G19" s="82">
        <v>150</v>
      </c>
      <c r="H19" s="81">
        <v>261</v>
      </c>
      <c r="I19" s="81">
        <v>111</v>
      </c>
      <c r="J19" s="81">
        <v>150</v>
      </c>
      <c r="K19" s="82">
        <v>337</v>
      </c>
      <c r="L19" s="81">
        <v>144</v>
      </c>
      <c r="M19" s="82">
        <v>193</v>
      </c>
      <c r="N19" s="81">
        <v>464</v>
      </c>
      <c r="O19" s="82">
        <v>224</v>
      </c>
      <c r="P19" s="81">
        <v>240</v>
      </c>
      <c r="Q19" s="82">
        <v>623</v>
      </c>
      <c r="R19" s="81">
        <v>325</v>
      </c>
      <c r="S19" s="82">
        <v>298</v>
      </c>
      <c r="T19" s="81">
        <v>809</v>
      </c>
      <c r="U19" s="82">
        <v>403</v>
      </c>
      <c r="V19" s="81">
        <v>406</v>
      </c>
      <c r="W19" s="83">
        <v>1026</v>
      </c>
      <c r="X19" s="82">
        <v>499</v>
      </c>
      <c r="Y19" s="81">
        <v>527</v>
      </c>
      <c r="Z19" s="84">
        <v>1030</v>
      </c>
      <c r="AA19" s="85">
        <v>500</v>
      </c>
      <c r="AB19" s="85">
        <v>530</v>
      </c>
      <c r="AC19" s="201">
        <v>789</v>
      </c>
      <c r="AD19" s="202">
        <v>369</v>
      </c>
      <c r="AE19" s="201">
        <v>420</v>
      </c>
    </row>
    <row r="20" spans="1:31" s="67" customFormat="1" ht="30" customHeight="1">
      <c r="A20" s="76" t="s">
        <v>29</v>
      </c>
      <c r="B20" s="83">
        <v>164</v>
      </c>
      <c r="C20" s="78">
        <v>69</v>
      </c>
      <c r="D20" s="86">
        <v>95</v>
      </c>
      <c r="E20" s="82">
        <v>184</v>
      </c>
      <c r="F20" s="81">
        <v>77</v>
      </c>
      <c r="G20" s="82">
        <v>107</v>
      </c>
      <c r="H20" s="81">
        <v>261</v>
      </c>
      <c r="I20" s="81">
        <v>116</v>
      </c>
      <c r="J20" s="81">
        <v>145</v>
      </c>
      <c r="K20" s="82">
        <v>237</v>
      </c>
      <c r="L20" s="81">
        <v>95</v>
      </c>
      <c r="M20" s="82">
        <v>142</v>
      </c>
      <c r="N20" s="81">
        <v>316</v>
      </c>
      <c r="O20" s="82">
        <v>130</v>
      </c>
      <c r="P20" s="81">
        <v>186</v>
      </c>
      <c r="Q20" s="82">
        <v>397</v>
      </c>
      <c r="R20" s="81">
        <v>184</v>
      </c>
      <c r="S20" s="82">
        <v>213</v>
      </c>
      <c r="T20" s="81">
        <v>561</v>
      </c>
      <c r="U20" s="82">
        <v>281</v>
      </c>
      <c r="V20" s="81">
        <v>280</v>
      </c>
      <c r="W20" s="81">
        <v>745</v>
      </c>
      <c r="X20" s="82">
        <v>373</v>
      </c>
      <c r="Y20" s="81">
        <v>372</v>
      </c>
      <c r="Z20" s="84">
        <v>957</v>
      </c>
      <c r="AA20" s="85">
        <v>459</v>
      </c>
      <c r="AB20" s="85">
        <v>498</v>
      </c>
      <c r="AC20" s="201">
        <v>989</v>
      </c>
      <c r="AD20" s="202">
        <v>473</v>
      </c>
      <c r="AE20" s="201">
        <v>516</v>
      </c>
    </row>
    <row r="21" spans="1:31" s="67" customFormat="1" ht="30" customHeight="1">
      <c r="A21" s="76" t="s">
        <v>30</v>
      </c>
      <c r="B21" s="83">
        <v>107</v>
      </c>
      <c r="C21" s="78">
        <v>48</v>
      </c>
      <c r="D21" s="86">
        <v>59</v>
      </c>
      <c r="E21" s="82">
        <v>132</v>
      </c>
      <c r="F21" s="81">
        <v>56</v>
      </c>
      <c r="G21" s="82">
        <v>76</v>
      </c>
      <c r="H21" s="81">
        <v>136</v>
      </c>
      <c r="I21" s="81">
        <v>53</v>
      </c>
      <c r="J21" s="81">
        <v>83</v>
      </c>
      <c r="K21" s="82">
        <v>219</v>
      </c>
      <c r="L21" s="81">
        <v>93</v>
      </c>
      <c r="M21" s="82">
        <v>126</v>
      </c>
      <c r="N21" s="81">
        <v>188</v>
      </c>
      <c r="O21" s="82">
        <v>74</v>
      </c>
      <c r="P21" s="81">
        <v>114</v>
      </c>
      <c r="Q21" s="82">
        <v>250</v>
      </c>
      <c r="R21" s="81">
        <v>99</v>
      </c>
      <c r="S21" s="82">
        <v>151</v>
      </c>
      <c r="T21" s="81">
        <v>345</v>
      </c>
      <c r="U21" s="82">
        <v>160</v>
      </c>
      <c r="V21" s="81">
        <v>185</v>
      </c>
      <c r="W21" s="81">
        <v>483</v>
      </c>
      <c r="X21" s="82">
        <v>231</v>
      </c>
      <c r="Y21" s="81">
        <v>252</v>
      </c>
      <c r="Z21" s="84">
        <v>676</v>
      </c>
      <c r="AA21" s="85">
        <v>317</v>
      </c>
      <c r="AB21" s="85">
        <v>359</v>
      </c>
      <c r="AC21" s="201">
        <v>868</v>
      </c>
      <c r="AD21" s="202">
        <v>396</v>
      </c>
      <c r="AE21" s="201">
        <v>472</v>
      </c>
    </row>
    <row r="22" spans="1:31" s="67" customFormat="1" ht="30" customHeight="1">
      <c r="A22" s="76" t="s">
        <v>31</v>
      </c>
      <c r="B22" s="83">
        <v>76</v>
      </c>
      <c r="C22" s="78">
        <v>24</v>
      </c>
      <c r="D22" s="86">
        <v>52</v>
      </c>
      <c r="E22" s="82">
        <v>106</v>
      </c>
      <c r="F22" s="81">
        <v>41</v>
      </c>
      <c r="G22" s="82">
        <v>65</v>
      </c>
      <c r="H22" s="81">
        <v>129</v>
      </c>
      <c r="I22" s="83">
        <v>55</v>
      </c>
      <c r="J22" s="83">
        <v>74</v>
      </c>
      <c r="K22" s="80">
        <v>156</v>
      </c>
      <c r="L22" s="83">
        <v>58</v>
      </c>
      <c r="M22" s="82">
        <v>98</v>
      </c>
      <c r="N22" s="81">
        <v>239</v>
      </c>
      <c r="O22" s="82">
        <v>96</v>
      </c>
      <c r="P22" s="81">
        <v>143</v>
      </c>
      <c r="Q22" s="82">
        <v>261</v>
      </c>
      <c r="R22" s="81">
        <v>91</v>
      </c>
      <c r="S22" s="82">
        <v>170</v>
      </c>
      <c r="T22" s="81">
        <v>364</v>
      </c>
      <c r="U22" s="82">
        <v>120</v>
      </c>
      <c r="V22" s="81">
        <v>244</v>
      </c>
      <c r="W22" s="81">
        <v>553</v>
      </c>
      <c r="X22" s="82">
        <v>196</v>
      </c>
      <c r="Y22" s="81">
        <v>357</v>
      </c>
      <c r="Z22" s="81">
        <v>669</v>
      </c>
      <c r="AA22" s="82">
        <v>269</v>
      </c>
      <c r="AB22" s="81">
        <v>400</v>
      </c>
      <c r="AC22" s="203">
        <v>942</v>
      </c>
      <c r="AD22" s="204">
        <v>387</v>
      </c>
      <c r="AE22" s="203">
        <v>555</v>
      </c>
    </row>
    <row r="23" spans="1:31" s="67" customFormat="1" ht="30" customHeight="1">
      <c r="A23" s="88" t="s">
        <v>111</v>
      </c>
      <c r="B23" s="89">
        <v>7</v>
      </c>
      <c r="C23" s="90">
        <v>5</v>
      </c>
      <c r="D23" s="91">
        <v>2</v>
      </c>
      <c r="E23" s="92">
        <v>1</v>
      </c>
      <c r="F23" s="93">
        <v>1</v>
      </c>
      <c r="G23" s="94" t="s">
        <v>76</v>
      </c>
      <c r="H23" s="93">
        <v>6</v>
      </c>
      <c r="I23" s="89">
        <v>4</v>
      </c>
      <c r="J23" s="89">
        <v>2</v>
      </c>
      <c r="K23" s="95">
        <v>27</v>
      </c>
      <c r="L23" s="89">
        <v>21</v>
      </c>
      <c r="M23" s="92">
        <v>6</v>
      </c>
      <c r="N23" s="93">
        <v>11</v>
      </c>
      <c r="O23" s="92">
        <v>6</v>
      </c>
      <c r="P23" s="93">
        <v>5</v>
      </c>
      <c r="Q23" s="92">
        <v>32</v>
      </c>
      <c r="R23" s="93">
        <v>22</v>
      </c>
      <c r="S23" s="92">
        <v>10</v>
      </c>
      <c r="T23" s="93">
        <v>1</v>
      </c>
      <c r="U23" s="94" t="s">
        <v>76</v>
      </c>
      <c r="V23" s="93">
        <v>1</v>
      </c>
      <c r="W23" s="81">
        <v>74</v>
      </c>
      <c r="X23" s="92">
        <v>55</v>
      </c>
      <c r="Y23" s="93">
        <v>19</v>
      </c>
      <c r="Z23" s="81">
        <v>80</v>
      </c>
      <c r="AA23" s="92">
        <v>52</v>
      </c>
      <c r="AB23" s="93">
        <v>28</v>
      </c>
      <c r="AC23" s="203" t="s">
        <v>227</v>
      </c>
      <c r="AD23" s="204" t="s">
        <v>227</v>
      </c>
      <c r="AE23" s="203" t="s">
        <v>227</v>
      </c>
    </row>
    <row r="24" spans="1:31" s="67" customFormat="1" ht="40.5" customHeight="1">
      <c r="A24" s="118" t="s">
        <v>32</v>
      </c>
      <c r="B24" s="97">
        <v>13876</v>
      </c>
      <c r="C24" s="98">
        <v>7020</v>
      </c>
      <c r="D24" s="98">
        <v>6856</v>
      </c>
      <c r="E24" s="97">
        <v>13693</v>
      </c>
      <c r="F24" s="97">
        <v>6932</v>
      </c>
      <c r="G24" s="97">
        <v>6761</v>
      </c>
      <c r="H24" s="97">
        <v>13791</v>
      </c>
      <c r="I24" s="97">
        <v>7082</v>
      </c>
      <c r="J24" s="97">
        <v>6709</v>
      </c>
      <c r="K24" s="97">
        <v>13213</v>
      </c>
      <c r="L24" s="97">
        <v>6715</v>
      </c>
      <c r="M24" s="97">
        <v>6498</v>
      </c>
      <c r="N24" s="97">
        <v>13513</v>
      </c>
      <c r="O24" s="97">
        <v>6899</v>
      </c>
      <c r="P24" s="97">
        <v>6614</v>
      </c>
      <c r="Q24" s="97">
        <v>13001</v>
      </c>
      <c r="R24" s="97">
        <v>6618</v>
      </c>
      <c r="S24" s="97">
        <v>6383</v>
      </c>
      <c r="T24" s="97">
        <v>13565</v>
      </c>
      <c r="U24" s="97">
        <v>6907</v>
      </c>
      <c r="V24" s="99">
        <v>6658</v>
      </c>
      <c r="W24" s="97">
        <v>14405</v>
      </c>
      <c r="X24" s="100">
        <v>7335</v>
      </c>
      <c r="Y24" s="97">
        <v>7070</v>
      </c>
      <c r="Z24" s="97">
        <v>15177</v>
      </c>
      <c r="AA24" s="100">
        <v>7769</v>
      </c>
      <c r="AB24" s="97">
        <v>7408</v>
      </c>
      <c r="AC24" s="205">
        <v>15613</v>
      </c>
      <c r="AD24" s="206">
        <v>7937</v>
      </c>
      <c r="AE24" s="205">
        <v>7676</v>
      </c>
    </row>
    <row r="25" spans="1:31" s="67" customFormat="1" ht="30" customHeight="1">
      <c r="A25" s="88"/>
      <c r="B25" s="89"/>
      <c r="C25" s="90"/>
      <c r="D25" s="91"/>
      <c r="E25" s="92"/>
      <c r="F25" s="93"/>
      <c r="G25" s="94"/>
      <c r="H25" s="93"/>
      <c r="I25" s="89"/>
      <c r="J25" s="89"/>
      <c r="K25" s="95"/>
      <c r="L25" s="89"/>
      <c r="M25" s="92"/>
      <c r="N25" s="93"/>
      <c r="O25" s="92"/>
      <c r="P25" s="93"/>
      <c r="Q25" s="92"/>
      <c r="R25" s="93"/>
      <c r="S25" s="92"/>
      <c r="T25" s="93"/>
      <c r="U25" s="94"/>
      <c r="V25" s="128"/>
      <c r="W25" s="81"/>
      <c r="X25" s="92"/>
      <c r="Y25" s="93"/>
      <c r="Z25" s="81"/>
      <c r="AA25" s="92"/>
      <c r="AB25" s="93"/>
      <c r="AC25" s="81"/>
      <c r="AD25" s="82"/>
      <c r="AE25" s="81"/>
    </row>
    <row r="26" s="67" customFormat="1" ht="13.5">
      <c r="Z26" s="101"/>
    </row>
    <row r="27" s="67" customFormat="1" ht="13.5"/>
    <row r="28" s="67" customFormat="1" ht="13.5"/>
    <row r="29" s="67" customFormat="1" ht="13.5"/>
    <row r="30" s="67" customFormat="1" ht="13.5"/>
    <row r="31" s="67" customFormat="1" ht="13.5"/>
    <row r="32" s="67" customFormat="1" ht="13.5"/>
    <row r="33" s="67" customFormat="1" ht="13.5"/>
    <row r="34" s="67" customFormat="1" ht="13.5"/>
    <row r="35" s="67" customFormat="1" ht="13.5"/>
    <row r="36" s="67" customFormat="1" ht="13.5"/>
    <row r="37" s="67" customFormat="1" ht="13.5"/>
    <row r="38" s="67" customFormat="1" ht="13.5"/>
    <row r="39" s="67" customFormat="1" ht="13.5"/>
    <row r="40" spans="6:16" s="67" customFormat="1" ht="13.5"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</sheetData>
  <sheetProtection/>
  <mergeCells count="11">
    <mergeCell ref="T4:V4"/>
    <mergeCell ref="W4:Y4"/>
    <mergeCell ref="E4:G4"/>
    <mergeCell ref="H4:J4"/>
    <mergeCell ref="K4:M4"/>
    <mergeCell ref="AC4:AE4"/>
    <mergeCell ref="A4:A5"/>
    <mergeCell ref="B4:D4"/>
    <mergeCell ref="N4:P4"/>
    <mergeCell ref="Q4:S4"/>
    <mergeCell ref="Z4:AB4"/>
  </mergeCells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6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T21"/>
  <sheetViews>
    <sheetView view="pageBreakPreview" zoomScale="70" zoomScaleNormal="55" zoomScaleSheetLayoutView="70" zoomScalePageLayoutView="0" workbookViewId="0" topLeftCell="A1">
      <selection activeCell="E7" sqref="E7"/>
    </sheetView>
  </sheetViews>
  <sheetFormatPr defaultColWidth="9.00390625" defaultRowHeight="13.5"/>
  <cols>
    <col min="1" max="1" width="4.125" style="1" customWidth="1"/>
    <col min="2" max="2" width="13.25390625" style="16" customWidth="1"/>
    <col min="3" max="7" width="7.50390625" style="1" customWidth="1"/>
    <col min="8" max="8" width="7.625" style="1" customWidth="1"/>
    <col min="9" max="14" width="7.50390625" style="9" customWidth="1"/>
    <col min="15" max="20" width="8.375" style="9" customWidth="1"/>
  </cols>
  <sheetData>
    <row r="1" spans="1:20" s="1" customFormat="1" ht="18.75" customHeight="1">
      <c r="A1" s="1" t="s">
        <v>100</v>
      </c>
      <c r="B1" s="1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0" s="1" customFormat="1" ht="13.5" customHeight="1">
      <c r="B2" s="16"/>
      <c r="I2" s="9"/>
      <c r="J2" s="9"/>
      <c r="K2" s="9"/>
      <c r="L2" s="20"/>
      <c r="M2" s="20"/>
      <c r="N2" s="21"/>
      <c r="O2" s="230"/>
      <c r="P2" s="230"/>
      <c r="Q2" s="230"/>
      <c r="R2" s="52"/>
      <c r="S2" s="52"/>
      <c r="T2" s="52"/>
    </row>
    <row r="3" spans="1:20" s="3" customFormat="1" ht="33" customHeight="1">
      <c r="A3" s="226" t="s">
        <v>113</v>
      </c>
      <c r="B3" s="227"/>
      <c r="C3" s="223" t="s">
        <v>118</v>
      </c>
      <c r="D3" s="224"/>
      <c r="E3" s="225"/>
      <c r="F3" s="223" t="s">
        <v>119</v>
      </c>
      <c r="G3" s="224"/>
      <c r="H3" s="225"/>
      <c r="I3" s="231" t="s">
        <v>120</v>
      </c>
      <c r="J3" s="231"/>
      <c r="K3" s="231"/>
      <c r="L3" s="231" t="s">
        <v>144</v>
      </c>
      <c r="M3" s="231"/>
      <c r="N3" s="231"/>
      <c r="O3" s="231" t="s">
        <v>185</v>
      </c>
      <c r="P3" s="231"/>
      <c r="Q3" s="231"/>
      <c r="R3" s="231" t="s">
        <v>184</v>
      </c>
      <c r="S3" s="231"/>
      <c r="T3" s="231"/>
    </row>
    <row r="4" spans="1:20" s="3" customFormat="1" ht="33" customHeight="1">
      <c r="A4" s="228"/>
      <c r="B4" s="229"/>
      <c r="C4" s="11" t="s">
        <v>121</v>
      </c>
      <c r="D4" s="11" t="s">
        <v>122</v>
      </c>
      <c r="E4" s="2" t="s">
        <v>14</v>
      </c>
      <c r="F4" s="11" t="s">
        <v>121</v>
      </c>
      <c r="G4" s="11" t="s">
        <v>122</v>
      </c>
      <c r="H4" s="2" t="s">
        <v>14</v>
      </c>
      <c r="I4" s="11" t="s">
        <v>121</v>
      </c>
      <c r="J4" s="11" t="s">
        <v>122</v>
      </c>
      <c r="K4" s="2" t="s">
        <v>14</v>
      </c>
      <c r="L4" s="11" t="s">
        <v>145</v>
      </c>
      <c r="M4" s="11" t="s">
        <v>146</v>
      </c>
      <c r="N4" s="2" t="s">
        <v>14</v>
      </c>
      <c r="O4" s="11" t="s">
        <v>186</v>
      </c>
      <c r="P4" s="11" t="s">
        <v>187</v>
      </c>
      <c r="Q4" s="2" t="s">
        <v>14</v>
      </c>
      <c r="R4" s="11" t="s">
        <v>75</v>
      </c>
      <c r="S4" s="11" t="s">
        <v>53</v>
      </c>
      <c r="T4" s="2" t="s">
        <v>14</v>
      </c>
    </row>
    <row r="5" spans="1:20" s="3" customFormat="1" ht="33" customHeight="1">
      <c r="A5" s="221" t="s">
        <v>114</v>
      </c>
      <c r="B5" s="22" t="s">
        <v>123</v>
      </c>
      <c r="C5" s="23">
        <v>125</v>
      </c>
      <c r="D5" s="23">
        <v>80</v>
      </c>
      <c r="E5" s="24">
        <v>45</v>
      </c>
      <c r="F5" s="24">
        <v>155</v>
      </c>
      <c r="G5" s="24">
        <v>97</v>
      </c>
      <c r="H5" s="24">
        <v>58</v>
      </c>
      <c r="I5" s="28">
        <v>112</v>
      </c>
      <c r="J5" s="24">
        <v>71</v>
      </c>
      <c r="K5" s="24">
        <v>41</v>
      </c>
      <c r="L5" s="24">
        <v>121</v>
      </c>
      <c r="M5" s="24">
        <v>83</v>
      </c>
      <c r="N5" s="24">
        <v>38</v>
      </c>
      <c r="O5" s="24">
        <f>SUM(P5:Q5)</f>
        <v>63</v>
      </c>
      <c r="P5" s="24">
        <v>43</v>
      </c>
      <c r="Q5" s="24">
        <v>20</v>
      </c>
      <c r="R5" s="24">
        <f>SUM(S5:T5)</f>
        <v>69</v>
      </c>
      <c r="S5" s="24">
        <v>44</v>
      </c>
      <c r="T5" s="24">
        <v>25</v>
      </c>
    </row>
    <row r="6" spans="1:20" s="3" customFormat="1" ht="33" customHeight="1">
      <c r="A6" s="221"/>
      <c r="B6" s="25" t="s">
        <v>115</v>
      </c>
      <c r="C6" s="13">
        <v>1</v>
      </c>
      <c r="D6" s="13">
        <v>1</v>
      </c>
      <c r="E6" s="13" t="s">
        <v>124</v>
      </c>
      <c r="F6" s="13" t="s">
        <v>124</v>
      </c>
      <c r="G6" s="13" t="s">
        <v>124</v>
      </c>
      <c r="H6" s="13" t="s">
        <v>124</v>
      </c>
      <c r="I6" s="14" t="s">
        <v>124</v>
      </c>
      <c r="J6" s="13" t="s">
        <v>124</v>
      </c>
      <c r="K6" s="13" t="s">
        <v>124</v>
      </c>
      <c r="L6" s="13" t="s">
        <v>147</v>
      </c>
      <c r="M6" s="13" t="s">
        <v>147</v>
      </c>
      <c r="N6" s="13" t="s">
        <v>147</v>
      </c>
      <c r="O6" s="13" t="s">
        <v>188</v>
      </c>
      <c r="P6" s="13" t="s">
        <v>188</v>
      </c>
      <c r="Q6" s="13" t="s">
        <v>188</v>
      </c>
      <c r="R6" s="13" t="s">
        <v>35</v>
      </c>
      <c r="S6" s="13" t="s">
        <v>35</v>
      </c>
      <c r="T6" s="13" t="s">
        <v>35</v>
      </c>
    </row>
    <row r="7" spans="1:20" s="3" customFormat="1" ht="33" customHeight="1">
      <c r="A7" s="221"/>
      <c r="B7" s="49" t="s">
        <v>149</v>
      </c>
      <c r="C7" s="13" t="s">
        <v>124</v>
      </c>
      <c r="D7" s="13" t="s">
        <v>124</v>
      </c>
      <c r="E7" s="13" t="s">
        <v>124</v>
      </c>
      <c r="F7" s="13" t="s">
        <v>124</v>
      </c>
      <c r="G7" s="13" t="s">
        <v>124</v>
      </c>
      <c r="H7" s="13" t="s">
        <v>124</v>
      </c>
      <c r="I7" s="14">
        <v>1</v>
      </c>
      <c r="J7" s="13">
        <v>1</v>
      </c>
      <c r="K7" s="13" t="s">
        <v>124</v>
      </c>
      <c r="L7" s="13" t="s">
        <v>147</v>
      </c>
      <c r="M7" s="13" t="s">
        <v>147</v>
      </c>
      <c r="N7" s="13" t="s">
        <v>147</v>
      </c>
      <c r="O7" s="13">
        <v>1</v>
      </c>
      <c r="P7" s="13">
        <v>1</v>
      </c>
      <c r="Q7" s="13" t="s">
        <v>188</v>
      </c>
      <c r="R7" s="13">
        <v>1</v>
      </c>
      <c r="S7" s="13">
        <v>1</v>
      </c>
      <c r="T7" s="13" t="s">
        <v>35</v>
      </c>
    </row>
    <row r="8" spans="1:20" s="3" customFormat="1" ht="33" customHeight="1">
      <c r="A8" s="222"/>
      <c r="B8" s="30" t="s">
        <v>125</v>
      </c>
      <c r="C8" s="31">
        <v>126</v>
      </c>
      <c r="D8" s="32">
        <v>81</v>
      </c>
      <c r="E8" s="32">
        <v>45</v>
      </c>
      <c r="F8" s="32">
        <v>155</v>
      </c>
      <c r="G8" s="32">
        <v>97</v>
      </c>
      <c r="H8" s="32">
        <v>58</v>
      </c>
      <c r="I8" s="27">
        <v>113</v>
      </c>
      <c r="J8" s="32">
        <v>72</v>
      </c>
      <c r="K8" s="32">
        <v>41</v>
      </c>
      <c r="L8" s="32">
        <v>121</v>
      </c>
      <c r="M8" s="32">
        <v>83</v>
      </c>
      <c r="N8" s="32">
        <v>38</v>
      </c>
      <c r="O8" s="27">
        <f>SUM(P8:Q8)</f>
        <v>64</v>
      </c>
      <c r="P8" s="32">
        <f>SUM(P5:P7)</f>
        <v>44</v>
      </c>
      <c r="Q8" s="32">
        <f>SUM(Q5:Q7)</f>
        <v>20</v>
      </c>
      <c r="R8" s="27">
        <f>SUM(S8:T8)</f>
        <v>70</v>
      </c>
      <c r="S8" s="32">
        <f>SUM(S5:S7)</f>
        <v>45</v>
      </c>
      <c r="T8" s="32">
        <f>SUM(T5:T7)</f>
        <v>25</v>
      </c>
    </row>
    <row r="9" spans="1:20" s="3" customFormat="1" ht="33" customHeight="1">
      <c r="A9" s="232" t="s">
        <v>116</v>
      </c>
      <c r="B9" s="22" t="s">
        <v>126</v>
      </c>
      <c r="C9" s="13">
        <v>1</v>
      </c>
      <c r="D9" s="13">
        <v>1</v>
      </c>
      <c r="E9" s="13" t="s">
        <v>124</v>
      </c>
      <c r="F9" s="13" t="s">
        <v>124</v>
      </c>
      <c r="G9" s="13" t="s">
        <v>124</v>
      </c>
      <c r="H9" s="13" t="s">
        <v>124</v>
      </c>
      <c r="I9" s="14" t="s">
        <v>124</v>
      </c>
      <c r="J9" s="13" t="s">
        <v>124</v>
      </c>
      <c r="K9" s="13" t="s">
        <v>124</v>
      </c>
      <c r="L9" s="13" t="s">
        <v>147</v>
      </c>
      <c r="M9" s="13" t="s">
        <v>147</v>
      </c>
      <c r="N9" s="13" t="s">
        <v>147</v>
      </c>
      <c r="O9" s="12" t="s">
        <v>188</v>
      </c>
      <c r="P9" s="23" t="s">
        <v>188</v>
      </c>
      <c r="Q9" s="23" t="s">
        <v>188</v>
      </c>
      <c r="R9" s="12" t="s">
        <v>35</v>
      </c>
      <c r="S9" s="23" t="s">
        <v>35</v>
      </c>
      <c r="T9" s="23" t="s">
        <v>35</v>
      </c>
    </row>
    <row r="10" spans="1:20" s="3" customFormat="1" ht="33" customHeight="1">
      <c r="A10" s="221"/>
      <c r="B10" s="25" t="s">
        <v>127</v>
      </c>
      <c r="C10" s="26">
        <v>957</v>
      </c>
      <c r="D10" s="26">
        <v>811</v>
      </c>
      <c r="E10" s="26">
        <v>146</v>
      </c>
      <c r="F10" s="26">
        <v>1060</v>
      </c>
      <c r="G10" s="26">
        <v>913</v>
      </c>
      <c r="H10" s="26">
        <v>147</v>
      </c>
      <c r="I10" s="29">
        <v>949</v>
      </c>
      <c r="J10" s="26">
        <v>821</v>
      </c>
      <c r="K10" s="26">
        <v>128</v>
      </c>
      <c r="L10" s="26">
        <v>888</v>
      </c>
      <c r="M10" s="26">
        <v>768</v>
      </c>
      <c r="N10" s="26">
        <v>120</v>
      </c>
      <c r="O10" s="29">
        <f aca="true" t="shared" si="0" ref="O10:O18">SUM(P10:Q10)</f>
        <v>775</v>
      </c>
      <c r="P10" s="26">
        <v>658</v>
      </c>
      <c r="Q10" s="26">
        <v>117</v>
      </c>
      <c r="R10" s="29">
        <f aca="true" t="shared" si="1" ref="R10:R18">SUM(S10:T10)</f>
        <v>736</v>
      </c>
      <c r="S10" s="26">
        <v>627</v>
      </c>
      <c r="T10" s="26">
        <v>109</v>
      </c>
    </row>
    <row r="11" spans="1:20" s="3" customFormat="1" ht="33" customHeight="1">
      <c r="A11" s="221"/>
      <c r="B11" s="25" t="s">
        <v>128</v>
      </c>
      <c r="C11" s="13">
        <v>1892</v>
      </c>
      <c r="D11" s="13">
        <v>1158</v>
      </c>
      <c r="E11" s="26">
        <v>734</v>
      </c>
      <c r="F11" s="26">
        <v>1657</v>
      </c>
      <c r="G11" s="26">
        <v>1037</v>
      </c>
      <c r="H11" s="26">
        <v>620</v>
      </c>
      <c r="I11" s="29">
        <v>1575</v>
      </c>
      <c r="J11" s="26">
        <v>1018</v>
      </c>
      <c r="K11" s="26">
        <v>557</v>
      </c>
      <c r="L11" s="26">
        <v>1584</v>
      </c>
      <c r="M11" s="26">
        <v>1050</v>
      </c>
      <c r="N11" s="26">
        <v>534</v>
      </c>
      <c r="O11" s="29">
        <f t="shared" si="0"/>
        <v>1549</v>
      </c>
      <c r="P11" s="26">
        <v>1046</v>
      </c>
      <c r="Q11" s="26">
        <v>503</v>
      </c>
      <c r="R11" s="29">
        <f t="shared" si="1"/>
        <v>1817</v>
      </c>
      <c r="S11" s="26">
        <v>1187</v>
      </c>
      <c r="T11" s="26">
        <v>630</v>
      </c>
    </row>
    <row r="12" spans="1:20" s="3" customFormat="1" ht="33" customHeight="1">
      <c r="A12" s="222"/>
      <c r="B12" s="30" t="s">
        <v>125</v>
      </c>
      <c r="C12" s="31">
        <v>2850</v>
      </c>
      <c r="D12" s="31">
        <v>1970</v>
      </c>
      <c r="E12" s="32">
        <v>880</v>
      </c>
      <c r="F12" s="32">
        <v>2717</v>
      </c>
      <c r="G12" s="32">
        <v>1950</v>
      </c>
      <c r="H12" s="32">
        <v>767</v>
      </c>
      <c r="I12" s="27">
        <v>2524</v>
      </c>
      <c r="J12" s="32">
        <v>1839</v>
      </c>
      <c r="K12" s="32">
        <v>685</v>
      </c>
      <c r="L12" s="32">
        <v>2472</v>
      </c>
      <c r="M12" s="32">
        <v>1818</v>
      </c>
      <c r="N12" s="32">
        <v>654</v>
      </c>
      <c r="O12" s="27">
        <f t="shared" si="0"/>
        <v>2324</v>
      </c>
      <c r="P12" s="32">
        <f>SUM(P10:P11)</f>
        <v>1704</v>
      </c>
      <c r="Q12" s="32">
        <f>SUM(Q10:Q11)</f>
        <v>620</v>
      </c>
      <c r="R12" s="27">
        <f t="shared" si="1"/>
        <v>2553</v>
      </c>
      <c r="S12" s="32">
        <f>SUM(S10:S11)</f>
        <v>1814</v>
      </c>
      <c r="T12" s="32">
        <f>SUM(T10:T11)</f>
        <v>739</v>
      </c>
    </row>
    <row r="13" spans="1:20" s="1" customFormat="1" ht="33" customHeight="1">
      <c r="A13" s="232" t="s">
        <v>117</v>
      </c>
      <c r="B13" s="50" t="s">
        <v>193</v>
      </c>
      <c r="C13" s="13">
        <v>1918</v>
      </c>
      <c r="D13" s="13">
        <v>934</v>
      </c>
      <c r="E13" s="26">
        <v>984</v>
      </c>
      <c r="F13" s="26">
        <v>2327</v>
      </c>
      <c r="G13" s="26">
        <v>1102</v>
      </c>
      <c r="H13" s="26">
        <v>1225</v>
      </c>
      <c r="I13" s="29">
        <v>2027</v>
      </c>
      <c r="J13" s="26">
        <v>958</v>
      </c>
      <c r="K13" s="26">
        <v>1069</v>
      </c>
      <c r="L13" s="26">
        <v>1887</v>
      </c>
      <c r="M13" s="26">
        <v>884</v>
      </c>
      <c r="N13" s="26">
        <v>1003</v>
      </c>
      <c r="O13" s="26">
        <f t="shared" si="0"/>
        <v>2006</v>
      </c>
      <c r="P13" s="26">
        <v>924</v>
      </c>
      <c r="Q13" s="26">
        <v>1082</v>
      </c>
      <c r="R13" s="26">
        <f t="shared" si="1"/>
        <v>1404</v>
      </c>
      <c r="S13" s="26">
        <v>702</v>
      </c>
      <c r="T13" s="26">
        <v>702</v>
      </c>
    </row>
    <row r="14" spans="1:20" s="1" customFormat="1" ht="33" customHeight="1">
      <c r="A14" s="221"/>
      <c r="B14" s="51" t="s">
        <v>129</v>
      </c>
      <c r="C14" s="13">
        <v>206</v>
      </c>
      <c r="D14" s="13">
        <v>73</v>
      </c>
      <c r="E14" s="26">
        <v>133</v>
      </c>
      <c r="F14" s="26">
        <v>168</v>
      </c>
      <c r="G14" s="26">
        <v>80</v>
      </c>
      <c r="H14" s="26">
        <v>88</v>
      </c>
      <c r="I14" s="29">
        <v>220</v>
      </c>
      <c r="J14" s="26">
        <v>99</v>
      </c>
      <c r="K14" s="26">
        <v>121</v>
      </c>
      <c r="L14" s="26">
        <v>188</v>
      </c>
      <c r="M14" s="26">
        <v>98</v>
      </c>
      <c r="N14" s="26">
        <v>90</v>
      </c>
      <c r="O14" s="26">
        <f t="shared" si="0"/>
        <v>220</v>
      </c>
      <c r="P14" s="26">
        <v>107</v>
      </c>
      <c r="Q14" s="26">
        <v>113</v>
      </c>
      <c r="R14" s="26">
        <f t="shared" si="1"/>
        <v>234</v>
      </c>
      <c r="S14" s="26">
        <v>116</v>
      </c>
      <c r="T14" s="26">
        <v>118</v>
      </c>
    </row>
    <row r="15" spans="1:20" s="1" customFormat="1" ht="33" customHeight="1">
      <c r="A15" s="221"/>
      <c r="B15" s="25" t="s">
        <v>34</v>
      </c>
      <c r="C15" s="13">
        <v>601</v>
      </c>
      <c r="D15" s="13">
        <v>473</v>
      </c>
      <c r="E15" s="26">
        <v>128</v>
      </c>
      <c r="F15" s="26">
        <v>754</v>
      </c>
      <c r="G15" s="26">
        <v>585</v>
      </c>
      <c r="H15" s="26">
        <v>169</v>
      </c>
      <c r="I15" s="29">
        <v>746</v>
      </c>
      <c r="J15" s="26">
        <v>545</v>
      </c>
      <c r="K15" s="26">
        <v>201</v>
      </c>
      <c r="L15" s="26">
        <v>728</v>
      </c>
      <c r="M15" s="26">
        <v>537</v>
      </c>
      <c r="N15" s="26">
        <v>191</v>
      </c>
      <c r="O15" s="26">
        <f t="shared" si="0"/>
        <v>912</v>
      </c>
      <c r="P15" s="26">
        <v>666</v>
      </c>
      <c r="Q15" s="26">
        <v>246</v>
      </c>
      <c r="R15" s="26">
        <f t="shared" si="1"/>
        <v>914</v>
      </c>
      <c r="S15" s="26">
        <v>690</v>
      </c>
      <c r="T15" s="26">
        <v>224</v>
      </c>
    </row>
    <row r="16" spans="1:20" s="1" customFormat="1" ht="33" customHeight="1">
      <c r="A16" s="221"/>
      <c r="B16" s="51" t="s">
        <v>130</v>
      </c>
      <c r="C16" s="13">
        <v>27</v>
      </c>
      <c r="D16" s="13">
        <v>22</v>
      </c>
      <c r="E16" s="26">
        <v>5</v>
      </c>
      <c r="F16" s="26">
        <v>38</v>
      </c>
      <c r="G16" s="26">
        <v>28</v>
      </c>
      <c r="H16" s="26">
        <v>10</v>
      </c>
      <c r="I16" s="29">
        <v>31</v>
      </c>
      <c r="J16" s="26">
        <v>24</v>
      </c>
      <c r="K16" s="26">
        <v>7</v>
      </c>
      <c r="L16" s="26">
        <v>21</v>
      </c>
      <c r="M16" s="26">
        <v>18</v>
      </c>
      <c r="N16" s="26">
        <v>3</v>
      </c>
      <c r="O16" s="26">
        <f t="shared" si="0"/>
        <v>25</v>
      </c>
      <c r="P16" s="26">
        <v>21</v>
      </c>
      <c r="Q16" s="26">
        <v>4</v>
      </c>
      <c r="R16" s="26">
        <f t="shared" si="1"/>
        <v>25</v>
      </c>
      <c r="S16" s="26">
        <v>21</v>
      </c>
      <c r="T16" s="26">
        <v>4</v>
      </c>
    </row>
    <row r="17" spans="1:20" s="1" customFormat="1" ht="33" customHeight="1">
      <c r="A17" s="221"/>
      <c r="B17" s="25" t="s">
        <v>131</v>
      </c>
      <c r="C17" s="13">
        <v>1262</v>
      </c>
      <c r="D17" s="13">
        <v>596</v>
      </c>
      <c r="E17" s="26">
        <v>666</v>
      </c>
      <c r="F17" s="26">
        <v>1372</v>
      </c>
      <c r="G17" s="26">
        <v>664</v>
      </c>
      <c r="H17" s="26">
        <v>708</v>
      </c>
      <c r="I17" s="29">
        <v>1501</v>
      </c>
      <c r="J17" s="26">
        <v>724</v>
      </c>
      <c r="K17" s="26">
        <v>777</v>
      </c>
      <c r="L17" s="26">
        <v>1524</v>
      </c>
      <c r="M17" s="26">
        <v>686</v>
      </c>
      <c r="N17" s="26">
        <v>838</v>
      </c>
      <c r="O17" s="26">
        <f t="shared" si="0"/>
        <v>1541</v>
      </c>
      <c r="P17" s="26">
        <v>657</v>
      </c>
      <c r="Q17" s="26">
        <v>884</v>
      </c>
      <c r="R17" s="26">
        <f t="shared" si="1"/>
        <v>2230</v>
      </c>
      <c r="S17" s="26">
        <v>945</v>
      </c>
      <c r="T17" s="26">
        <v>1285</v>
      </c>
    </row>
    <row r="18" spans="1:20" s="1" customFormat="1" ht="33" customHeight="1">
      <c r="A18" s="221"/>
      <c r="B18" s="25" t="s">
        <v>132</v>
      </c>
      <c r="C18" s="13">
        <v>243</v>
      </c>
      <c r="D18" s="13">
        <v>208</v>
      </c>
      <c r="E18" s="26">
        <v>35</v>
      </c>
      <c r="F18" s="26">
        <v>244</v>
      </c>
      <c r="G18" s="26">
        <v>195</v>
      </c>
      <c r="H18" s="26">
        <v>49</v>
      </c>
      <c r="I18" s="29">
        <v>229</v>
      </c>
      <c r="J18" s="26">
        <v>166</v>
      </c>
      <c r="K18" s="26">
        <v>63</v>
      </c>
      <c r="L18" s="26">
        <v>187</v>
      </c>
      <c r="M18" s="26">
        <v>138</v>
      </c>
      <c r="N18" s="26">
        <v>49</v>
      </c>
      <c r="O18" s="26">
        <f t="shared" si="0"/>
        <v>166</v>
      </c>
      <c r="P18" s="26">
        <v>118</v>
      </c>
      <c r="Q18" s="26">
        <v>48</v>
      </c>
      <c r="R18" s="26">
        <f t="shared" si="1"/>
        <v>166</v>
      </c>
      <c r="S18" s="26">
        <v>120</v>
      </c>
      <c r="T18" s="26">
        <v>46</v>
      </c>
    </row>
    <row r="19" spans="1:20" s="1" customFormat="1" ht="33" customHeight="1">
      <c r="A19" s="222"/>
      <c r="B19" s="30" t="s">
        <v>133</v>
      </c>
      <c r="C19" s="31">
        <v>4257</v>
      </c>
      <c r="D19" s="31">
        <v>2306</v>
      </c>
      <c r="E19" s="32">
        <v>1951</v>
      </c>
      <c r="F19" s="32">
        <v>4903</v>
      </c>
      <c r="G19" s="32">
        <v>2654</v>
      </c>
      <c r="H19" s="32">
        <v>2249</v>
      </c>
      <c r="I19" s="27">
        <v>4754</v>
      </c>
      <c r="J19" s="32">
        <v>2516</v>
      </c>
      <c r="K19" s="32">
        <v>2238</v>
      </c>
      <c r="L19" s="32">
        <v>4535</v>
      </c>
      <c r="M19" s="32">
        <v>2361</v>
      </c>
      <c r="N19" s="32">
        <v>2174</v>
      </c>
      <c r="O19" s="32">
        <f aca="true" t="shared" si="2" ref="O19:T19">SUM(O13:O18)</f>
        <v>4870</v>
      </c>
      <c r="P19" s="32">
        <f t="shared" si="2"/>
        <v>2493</v>
      </c>
      <c r="Q19" s="32">
        <f t="shared" si="2"/>
        <v>2377</v>
      </c>
      <c r="R19" s="32">
        <f t="shared" si="2"/>
        <v>4973</v>
      </c>
      <c r="S19" s="32">
        <f t="shared" si="2"/>
        <v>2594</v>
      </c>
      <c r="T19" s="32">
        <f t="shared" si="2"/>
        <v>2379</v>
      </c>
    </row>
    <row r="20" spans="1:20" s="1" customFormat="1" ht="33" customHeight="1">
      <c r="A20" s="211" t="s">
        <v>134</v>
      </c>
      <c r="B20" s="233"/>
      <c r="C20" s="15">
        <v>21</v>
      </c>
      <c r="D20" s="15">
        <v>10</v>
      </c>
      <c r="E20" s="27">
        <v>11</v>
      </c>
      <c r="F20" s="27">
        <v>5</v>
      </c>
      <c r="G20" s="27">
        <v>4</v>
      </c>
      <c r="H20" s="27">
        <v>1</v>
      </c>
      <c r="I20" s="27">
        <v>78</v>
      </c>
      <c r="J20" s="27">
        <v>39</v>
      </c>
      <c r="K20" s="27">
        <v>39</v>
      </c>
      <c r="L20" s="27">
        <v>127</v>
      </c>
      <c r="M20" s="27">
        <v>74</v>
      </c>
      <c r="N20" s="27">
        <v>53</v>
      </c>
      <c r="O20" s="29">
        <f>SUM(P20:Q20)</f>
        <v>356</v>
      </c>
      <c r="P20" s="27">
        <v>246</v>
      </c>
      <c r="Q20" s="27">
        <v>110</v>
      </c>
      <c r="R20" s="29">
        <f>SUM(S20:T20)</f>
        <v>327</v>
      </c>
      <c r="S20" s="27">
        <v>187</v>
      </c>
      <c r="T20" s="27">
        <v>140</v>
      </c>
    </row>
    <row r="21" spans="1:20" s="1" customFormat="1" ht="33" customHeight="1">
      <c r="A21" s="211" t="s">
        <v>135</v>
      </c>
      <c r="B21" s="211"/>
      <c r="C21" s="15">
        <v>7254</v>
      </c>
      <c r="D21" s="15">
        <v>4367</v>
      </c>
      <c r="E21" s="27">
        <v>2887</v>
      </c>
      <c r="F21" s="27">
        <v>7780</v>
      </c>
      <c r="G21" s="27">
        <v>4705</v>
      </c>
      <c r="H21" s="27">
        <v>3075</v>
      </c>
      <c r="I21" s="27">
        <v>7469</v>
      </c>
      <c r="J21" s="27">
        <v>4466</v>
      </c>
      <c r="K21" s="27">
        <v>3003</v>
      </c>
      <c r="L21" s="27">
        <v>7255</v>
      </c>
      <c r="M21" s="27">
        <v>4336</v>
      </c>
      <c r="N21" s="27">
        <v>2919</v>
      </c>
      <c r="O21" s="27">
        <f aca="true" t="shared" si="3" ref="O21:T21">SUM(O20)+O19+O12+O8</f>
        <v>7614</v>
      </c>
      <c r="P21" s="27">
        <f t="shared" si="3"/>
        <v>4487</v>
      </c>
      <c r="Q21" s="27">
        <f t="shared" si="3"/>
        <v>3127</v>
      </c>
      <c r="R21" s="27">
        <f t="shared" si="3"/>
        <v>7923</v>
      </c>
      <c r="S21" s="27">
        <f t="shared" si="3"/>
        <v>4640</v>
      </c>
      <c r="T21" s="27">
        <f t="shared" si="3"/>
        <v>3283</v>
      </c>
    </row>
    <row r="24" ht="14.25" customHeight="1"/>
  </sheetData>
  <sheetProtection/>
  <mergeCells count="13">
    <mergeCell ref="A13:A19"/>
    <mergeCell ref="R3:T3"/>
    <mergeCell ref="A21:B21"/>
    <mergeCell ref="F3:H3"/>
    <mergeCell ref="I3:K3"/>
    <mergeCell ref="A20:B20"/>
    <mergeCell ref="A9:A12"/>
    <mergeCell ref="A5:A8"/>
    <mergeCell ref="C3:E3"/>
    <mergeCell ref="A3:B4"/>
    <mergeCell ref="O2:Q2"/>
    <mergeCell ref="O3:Q3"/>
    <mergeCell ref="L3:N3"/>
  </mergeCells>
  <printOptions/>
  <pageMargins left="0.787" right="0.787" top="0.984" bottom="0.984" header="0.512" footer="0.512"/>
  <pageSetup horizontalDpi="600" verticalDpi="600" orientation="portrait" paperSize="9" scale="81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Q29"/>
  <sheetViews>
    <sheetView view="pageBreakPreview" zoomScale="70" zoomScaleNormal="55" zoomScaleSheetLayoutView="70" zoomScalePageLayoutView="0" workbookViewId="0" topLeftCell="A1">
      <selection activeCell="P9" sqref="P9"/>
    </sheetView>
  </sheetViews>
  <sheetFormatPr defaultColWidth="9.00390625" defaultRowHeight="13.5"/>
  <cols>
    <col min="1" max="1" width="4.125" style="54" customWidth="1"/>
    <col min="2" max="2" width="15.50390625" style="55" customWidth="1"/>
    <col min="3" max="11" width="7.50390625" style="54" customWidth="1"/>
    <col min="12" max="17" width="8.375" style="56" customWidth="1"/>
    <col min="18" max="16384" width="9.00390625" style="54" customWidth="1"/>
  </cols>
  <sheetData>
    <row r="1" ht="18.75" customHeight="1"/>
    <row r="2" spans="1:17" ht="13.5" customHeight="1">
      <c r="A2" s="131"/>
      <c r="B2" s="132"/>
      <c r="C2" s="131"/>
      <c r="D2" s="131"/>
      <c r="E2" s="133" t="s">
        <v>73</v>
      </c>
      <c r="J2" s="57"/>
      <c r="K2" s="57"/>
      <c r="L2" s="57"/>
      <c r="M2" s="57"/>
      <c r="N2" s="57"/>
      <c r="O2" s="54"/>
      <c r="P2" s="54"/>
      <c r="Q2" s="54"/>
    </row>
    <row r="3" spans="1:5" s="58" customFormat="1" ht="33" customHeight="1">
      <c r="A3" s="236" t="s">
        <v>113</v>
      </c>
      <c r="B3" s="237"/>
      <c r="C3" s="240" t="s">
        <v>200</v>
      </c>
      <c r="D3" s="240"/>
      <c r="E3" s="240"/>
    </row>
    <row r="4" spans="1:5" s="58" customFormat="1" ht="33" customHeight="1">
      <c r="A4" s="238"/>
      <c r="B4" s="239"/>
      <c r="C4" s="134" t="s">
        <v>75</v>
      </c>
      <c r="D4" s="134" t="s">
        <v>53</v>
      </c>
      <c r="E4" s="135" t="s">
        <v>14</v>
      </c>
    </row>
    <row r="5" spans="1:5" s="58" customFormat="1" ht="33" customHeight="1">
      <c r="A5" s="241" t="s">
        <v>114</v>
      </c>
      <c r="B5" s="59" t="s">
        <v>123</v>
      </c>
      <c r="C5" s="136">
        <v>62</v>
      </c>
      <c r="D5" s="136">
        <v>40</v>
      </c>
      <c r="E5" s="136">
        <v>22</v>
      </c>
    </row>
    <row r="6" spans="1:5" s="58" customFormat="1" ht="33" customHeight="1">
      <c r="A6" s="241"/>
      <c r="B6" s="60" t="s">
        <v>115</v>
      </c>
      <c r="C6" s="137" t="s">
        <v>35</v>
      </c>
      <c r="D6" s="137" t="s">
        <v>35</v>
      </c>
      <c r="E6" s="137" t="s">
        <v>35</v>
      </c>
    </row>
    <row r="7" spans="1:5" s="58" customFormat="1" ht="33" customHeight="1">
      <c r="A7" s="241"/>
      <c r="B7" s="61" t="s">
        <v>149</v>
      </c>
      <c r="C7" s="138" t="s">
        <v>35</v>
      </c>
      <c r="D7" s="138" t="s">
        <v>35</v>
      </c>
      <c r="E7" s="138" t="s">
        <v>35</v>
      </c>
    </row>
    <row r="8" spans="1:5" s="58" customFormat="1" ht="33" customHeight="1">
      <c r="A8" s="242"/>
      <c r="B8" s="62" t="s">
        <v>125</v>
      </c>
      <c r="C8" s="139">
        <v>62</v>
      </c>
      <c r="D8" s="140">
        <v>40</v>
      </c>
      <c r="E8" s="140">
        <v>22</v>
      </c>
    </row>
    <row r="9" spans="1:5" s="58" customFormat="1" ht="33" customHeight="1">
      <c r="A9" s="243" t="s">
        <v>116</v>
      </c>
      <c r="B9" s="59" t="s">
        <v>126</v>
      </c>
      <c r="C9" s="141" t="s">
        <v>35</v>
      </c>
      <c r="D9" s="141" t="s">
        <v>35</v>
      </c>
      <c r="E9" s="141" t="s">
        <v>35</v>
      </c>
    </row>
    <row r="10" spans="1:5" s="58" customFormat="1" ht="33" customHeight="1">
      <c r="A10" s="241"/>
      <c r="B10" s="60" t="s">
        <v>127</v>
      </c>
      <c r="C10" s="142">
        <v>796</v>
      </c>
      <c r="D10" s="143">
        <v>655</v>
      </c>
      <c r="E10" s="143">
        <v>141</v>
      </c>
    </row>
    <row r="11" spans="1:5" s="58" customFormat="1" ht="33" customHeight="1">
      <c r="A11" s="241"/>
      <c r="B11" s="60" t="s">
        <v>128</v>
      </c>
      <c r="C11" s="142">
        <v>1558</v>
      </c>
      <c r="D11" s="143">
        <v>1026</v>
      </c>
      <c r="E11" s="143">
        <v>532</v>
      </c>
    </row>
    <row r="12" spans="1:5" s="58" customFormat="1" ht="33" customHeight="1">
      <c r="A12" s="242"/>
      <c r="B12" s="62" t="s">
        <v>125</v>
      </c>
      <c r="C12" s="139">
        <v>2354</v>
      </c>
      <c r="D12" s="140">
        <v>1681</v>
      </c>
      <c r="E12" s="140">
        <v>673</v>
      </c>
    </row>
    <row r="13" spans="1:5" s="58" customFormat="1" ht="33" customHeight="1">
      <c r="A13" s="130"/>
      <c r="B13" s="63" t="s">
        <v>214</v>
      </c>
      <c r="C13" s="143">
        <v>22</v>
      </c>
      <c r="D13" s="141">
        <v>19</v>
      </c>
      <c r="E13" s="143">
        <v>3</v>
      </c>
    </row>
    <row r="14" spans="1:5" s="58" customFormat="1" ht="33" customHeight="1">
      <c r="A14" s="130"/>
      <c r="B14" s="60" t="s">
        <v>216</v>
      </c>
      <c r="C14" s="143">
        <v>117</v>
      </c>
      <c r="D14" s="143">
        <v>85</v>
      </c>
      <c r="E14" s="143">
        <v>32</v>
      </c>
    </row>
    <row r="15" spans="1:5" s="58" customFormat="1" ht="33" customHeight="1">
      <c r="A15" s="130"/>
      <c r="B15" s="60" t="s">
        <v>215</v>
      </c>
      <c r="C15" s="143">
        <v>912</v>
      </c>
      <c r="D15" s="143">
        <v>653</v>
      </c>
      <c r="E15" s="143">
        <v>259</v>
      </c>
    </row>
    <row r="16" spans="1:17" ht="33" customHeight="1">
      <c r="A16" s="244" t="s">
        <v>117</v>
      </c>
      <c r="B16" s="63" t="s">
        <v>193</v>
      </c>
      <c r="C16" s="143">
        <v>1423</v>
      </c>
      <c r="D16" s="143">
        <v>690</v>
      </c>
      <c r="E16" s="143">
        <v>733</v>
      </c>
      <c r="L16" s="54"/>
      <c r="M16" s="54"/>
      <c r="N16" s="54"/>
      <c r="O16" s="54"/>
      <c r="P16" s="54"/>
      <c r="Q16" s="54"/>
    </row>
    <row r="17" spans="1:17" ht="33" customHeight="1">
      <c r="A17" s="244"/>
      <c r="B17" s="63" t="s">
        <v>217</v>
      </c>
      <c r="C17" s="143">
        <v>95</v>
      </c>
      <c r="D17" s="143">
        <v>32</v>
      </c>
      <c r="E17" s="143">
        <v>63</v>
      </c>
      <c r="L17" s="54"/>
      <c r="M17" s="54"/>
      <c r="N17" s="54"/>
      <c r="O17" s="54"/>
      <c r="P17" s="54"/>
      <c r="Q17" s="54"/>
    </row>
    <row r="18" spans="1:17" ht="33" customHeight="1">
      <c r="A18" s="244"/>
      <c r="B18" s="63" t="s">
        <v>218</v>
      </c>
      <c r="C18" s="143">
        <v>141</v>
      </c>
      <c r="D18" s="143">
        <v>80</v>
      </c>
      <c r="E18" s="143">
        <v>61</v>
      </c>
      <c r="L18" s="54"/>
      <c r="M18" s="54"/>
      <c r="N18" s="54"/>
      <c r="O18" s="54"/>
      <c r="P18" s="54"/>
      <c r="Q18" s="54"/>
    </row>
    <row r="19" spans="1:17" ht="33" customHeight="1">
      <c r="A19" s="244"/>
      <c r="B19" s="63" t="s">
        <v>219</v>
      </c>
      <c r="C19" s="143">
        <v>212</v>
      </c>
      <c r="D19" s="143">
        <v>146</v>
      </c>
      <c r="E19" s="143">
        <v>66</v>
      </c>
      <c r="L19" s="54"/>
      <c r="M19" s="54"/>
      <c r="N19" s="54"/>
      <c r="O19" s="54"/>
      <c r="P19" s="54"/>
      <c r="Q19" s="54"/>
    </row>
    <row r="20" spans="1:17" ht="33" customHeight="1">
      <c r="A20" s="244"/>
      <c r="B20" s="60" t="s">
        <v>220</v>
      </c>
      <c r="C20" s="143">
        <v>434</v>
      </c>
      <c r="D20" s="143">
        <v>139</v>
      </c>
      <c r="E20" s="143">
        <v>295</v>
      </c>
      <c r="L20" s="54"/>
      <c r="M20" s="54"/>
      <c r="N20" s="54"/>
      <c r="O20" s="54"/>
      <c r="P20" s="54"/>
      <c r="Q20" s="54"/>
    </row>
    <row r="21" spans="1:17" ht="33" customHeight="1">
      <c r="A21" s="244"/>
      <c r="B21" s="60" t="s">
        <v>221</v>
      </c>
      <c r="C21" s="143">
        <v>234</v>
      </c>
      <c r="D21" s="143">
        <v>85</v>
      </c>
      <c r="E21" s="143">
        <v>149</v>
      </c>
      <c r="L21" s="54"/>
      <c r="M21" s="54"/>
      <c r="N21" s="54"/>
      <c r="O21" s="54"/>
      <c r="P21" s="54"/>
      <c r="Q21" s="54"/>
    </row>
    <row r="22" spans="1:17" ht="33" customHeight="1">
      <c r="A22" s="244"/>
      <c r="B22" s="60" t="s">
        <v>222</v>
      </c>
      <c r="C22" s="143">
        <v>226</v>
      </c>
      <c r="D22" s="143">
        <v>74</v>
      </c>
      <c r="E22" s="143">
        <v>152</v>
      </c>
      <c r="L22" s="54"/>
      <c r="M22" s="54"/>
      <c r="N22" s="54"/>
      <c r="O22" s="54"/>
      <c r="P22" s="54"/>
      <c r="Q22" s="54"/>
    </row>
    <row r="23" spans="1:17" ht="33" customHeight="1">
      <c r="A23" s="244"/>
      <c r="B23" s="63" t="s">
        <v>223</v>
      </c>
      <c r="C23" s="143">
        <v>689</v>
      </c>
      <c r="D23" s="143">
        <v>162</v>
      </c>
      <c r="E23" s="143">
        <v>527</v>
      </c>
      <c r="L23" s="54"/>
      <c r="M23" s="54"/>
      <c r="N23" s="54"/>
      <c r="O23" s="54"/>
      <c r="P23" s="54"/>
      <c r="Q23" s="54"/>
    </row>
    <row r="24" spans="1:17" ht="33" customHeight="1">
      <c r="A24" s="244"/>
      <c r="B24" s="63" t="s">
        <v>224</v>
      </c>
      <c r="C24" s="143">
        <v>29</v>
      </c>
      <c r="D24" s="143">
        <v>17</v>
      </c>
      <c r="E24" s="143">
        <v>12</v>
      </c>
      <c r="L24" s="54"/>
      <c r="M24" s="54"/>
      <c r="N24" s="54"/>
      <c r="O24" s="54"/>
      <c r="P24" s="54"/>
      <c r="Q24" s="54"/>
    </row>
    <row r="25" spans="1:17" ht="33" customHeight="1">
      <c r="A25" s="244"/>
      <c r="B25" s="60" t="s">
        <v>225</v>
      </c>
      <c r="C25" s="143">
        <v>580</v>
      </c>
      <c r="D25" s="143">
        <v>354</v>
      </c>
      <c r="E25" s="143">
        <v>226</v>
      </c>
      <c r="L25" s="54"/>
      <c r="M25" s="54"/>
      <c r="N25" s="54"/>
      <c r="O25" s="54"/>
      <c r="P25" s="54"/>
      <c r="Q25" s="54"/>
    </row>
    <row r="26" spans="1:17" ht="33" customHeight="1">
      <c r="A26" s="244"/>
      <c r="B26" s="60" t="s">
        <v>226</v>
      </c>
      <c r="C26" s="143">
        <v>172</v>
      </c>
      <c r="D26" s="143">
        <v>125</v>
      </c>
      <c r="E26" s="143">
        <v>47</v>
      </c>
      <c r="L26" s="54"/>
      <c r="M26" s="54"/>
      <c r="N26" s="54"/>
      <c r="O26" s="54"/>
      <c r="P26" s="54"/>
      <c r="Q26" s="54"/>
    </row>
    <row r="27" spans="1:17" ht="33" customHeight="1">
      <c r="A27" s="245"/>
      <c r="B27" s="62" t="s">
        <v>133</v>
      </c>
      <c r="C27" s="140">
        <v>5286</v>
      </c>
      <c r="D27" s="140">
        <v>2661</v>
      </c>
      <c r="E27" s="140">
        <v>2625</v>
      </c>
      <c r="L27" s="54"/>
      <c r="M27" s="54"/>
      <c r="N27" s="54"/>
      <c r="O27" s="54"/>
      <c r="P27" s="54"/>
      <c r="Q27" s="54"/>
    </row>
    <row r="28" spans="1:17" ht="33" customHeight="1">
      <c r="A28" s="234" t="s">
        <v>134</v>
      </c>
      <c r="B28" s="235"/>
      <c r="C28" s="142">
        <v>191</v>
      </c>
      <c r="D28" s="139">
        <v>96</v>
      </c>
      <c r="E28" s="139">
        <v>95</v>
      </c>
      <c r="L28" s="54"/>
      <c r="M28" s="54"/>
      <c r="N28" s="54"/>
      <c r="O28" s="54"/>
      <c r="P28" s="54"/>
      <c r="Q28" s="54"/>
    </row>
    <row r="29" spans="1:17" ht="33" customHeight="1">
      <c r="A29" s="234" t="s">
        <v>135</v>
      </c>
      <c r="B29" s="234"/>
      <c r="C29" s="139">
        <f>C8+C12+C27+C28</f>
        <v>7893</v>
      </c>
      <c r="D29" s="139">
        <f>D8+D12+D27+D28</f>
        <v>4478</v>
      </c>
      <c r="E29" s="139">
        <f>E8+E12+E27+E28</f>
        <v>3415</v>
      </c>
      <c r="L29" s="54"/>
      <c r="M29" s="54"/>
      <c r="N29" s="54"/>
      <c r="O29" s="54"/>
      <c r="P29" s="54"/>
      <c r="Q29" s="54"/>
    </row>
    <row r="32" ht="14.25" customHeight="1"/>
  </sheetData>
  <sheetProtection/>
  <mergeCells count="7">
    <mergeCell ref="A28:B28"/>
    <mergeCell ref="A29:B29"/>
    <mergeCell ref="A3:B4"/>
    <mergeCell ref="C3:E3"/>
    <mergeCell ref="A5:A8"/>
    <mergeCell ref="A9:A12"/>
    <mergeCell ref="A16:A27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V25"/>
  <sheetViews>
    <sheetView view="pageBreakPreview" zoomScaleNormal="7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00390625" defaultRowHeight="13.5"/>
  <cols>
    <col min="1" max="1" width="21.875" style="65" customWidth="1"/>
    <col min="2" max="2" width="11.75390625" style="167" customWidth="1"/>
    <col min="3" max="5" width="9.00390625" style="65" customWidth="1"/>
    <col min="6" max="6" width="6.625" style="65" customWidth="1"/>
    <col min="7" max="10" width="8.375" style="163" customWidth="1"/>
    <col min="11" max="16384" width="9.00390625" style="65" customWidth="1"/>
  </cols>
  <sheetData>
    <row r="1" spans="1:7" s="53" customFormat="1" ht="18.75" customHeight="1">
      <c r="A1" s="67" t="s">
        <v>228</v>
      </c>
      <c r="B1" s="67"/>
      <c r="C1" s="67"/>
      <c r="D1" s="67"/>
      <c r="E1" s="67"/>
      <c r="F1" s="144"/>
      <c r="G1" s="145"/>
    </row>
    <row r="2" spans="1:7" s="152" customFormat="1" ht="13.5" customHeight="1">
      <c r="A2" s="150"/>
      <c r="B2" s="151"/>
      <c r="C2" s="150"/>
      <c r="D2" s="150"/>
      <c r="E2" s="150"/>
      <c r="F2" s="150"/>
      <c r="G2" s="150"/>
    </row>
    <row r="3" spans="1:10" ht="13.5" customHeight="1">
      <c r="A3" s="104" t="s">
        <v>245</v>
      </c>
      <c r="B3" s="153"/>
      <c r="C3" s="82"/>
      <c r="D3" s="82"/>
      <c r="E3" s="82"/>
      <c r="F3" s="82"/>
      <c r="G3" s="82"/>
      <c r="H3" s="65"/>
      <c r="I3" s="65"/>
      <c r="J3" s="65"/>
    </row>
    <row r="4" spans="1:10" ht="13.5" customHeight="1">
      <c r="A4" s="92"/>
      <c r="B4" s="154"/>
      <c r="C4" s="92"/>
      <c r="D4" s="92"/>
      <c r="E4" s="92"/>
      <c r="F4" s="155"/>
      <c r="G4" s="65"/>
      <c r="H4" s="65"/>
      <c r="I4" s="65"/>
      <c r="J4" s="65"/>
    </row>
    <row r="5" spans="1:10" ht="22.5" customHeight="1">
      <c r="A5" s="246" t="s">
        <v>234</v>
      </c>
      <c r="B5" s="248" t="s">
        <v>200</v>
      </c>
      <c r="C5" s="249"/>
      <c r="D5" s="249"/>
      <c r="E5" s="249"/>
      <c r="F5" s="250"/>
      <c r="G5" s="65"/>
      <c r="H5" s="65"/>
      <c r="I5" s="65"/>
      <c r="J5" s="65"/>
    </row>
    <row r="6" spans="1:10" ht="18.75" customHeight="1">
      <c r="A6" s="247"/>
      <c r="B6" s="168" t="s">
        <v>243</v>
      </c>
      <c r="C6" s="156" t="s">
        <v>212</v>
      </c>
      <c r="D6" s="156" t="s">
        <v>213</v>
      </c>
      <c r="E6" s="156" t="s">
        <v>242</v>
      </c>
      <c r="F6" s="156" t="s">
        <v>202</v>
      </c>
      <c r="G6" s="65"/>
      <c r="H6" s="65"/>
      <c r="I6" s="65"/>
      <c r="J6" s="65"/>
    </row>
    <row r="7" spans="1:10" ht="18.75" customHeight="1">
      <c r="A7" s="156" t="s">
        <v>9</v>
      </c>
      <c r="B7" s="157">
        <v>7893</v>
      </c>
      <c r="C7" s="146">
        <v>6478</v>
      </c>
      <c r="D7" s="146">
        <v>651</v>
      </c>
      <c r="E7" s="146">
        <v>147</v>
      </c>
      <c r="F7" s="146">
        <v>617</v>
      </c>
      <c r="G7" s="65"/>
      <c r="H7" s="65"/>
      <c r="I7" s="65"/>
      <c r="J7" s="65"/>
    </row>
    <row r="8" spans="1:10" ht="18.75" customHeight="1">
      <c r="A8" s="158" t="s">
        <v>235</v>
      </c>
      <c r="B8" s="171">
        <v>62</v>
      </c>
      <c r="C8" s="170">
        <v>6</v>
      </c>
      <c r="D8" s="170">
        <v>37</v>
      </c>
      <c r="E8" s="170">
        <v>17</v>
      </c>
      <c r="F8" s="169">
        <v>2</v>
      </c>
      <c r="G8" s="65"/>
      <c r="H8" s="65"/>
      <c r="I8" s="65"/>
      <c r="J8" s="65"/>
    </row>
    <row r="9" spans="1:10" ht="18.75" customHeight="1">
      <c r="A9" s="159" t="s">
        <v>203</v>
      </c>
      <c r="B9" s="160">
        <v>796</v>
      </c>
      <c r="C9" s="173">
        <v>464</v>
      </c>
      <c r="D9" s="173">
        <v>173</v>
      </c>
      <c r="E9" s="173">
        <v>26</v>
      </c>
      <c r="F9" s="148">
        <v>133</v>
      </c>
      <c r="G9" s="65"/>
      <c r="H9" s="65"/>
      <c r="I9" s="65"/>
      <c r="J9" s="65"/>
    </row>
    <row r="10" spans="1:10" ht="18.75" customHeight="1">
      <c r="A10" s="159" t="s">
        <v>204</v>
      </c>
      <c r="B10" s="160">
        <v>1558</v>
      </c>
      <c r="C10" s="173">
        <v>1386</v>
      </c>
      <c r="D10" s="173">
        <v>31</v>
      </c>
      <c r="E10" s="173">
        <v>13</v>
      </c>
      <c r="F10" s="149">
        <v>128</v>
      </c>
      <c r="G10" s="65"/>
      <c r="H10" s="65"/>
      <c r="I10" s="65"/>
      <c r="J10" s="65"/>
    </row>
    <row r="11" spans="1:10" ht="18.75" customHeight="1">
      <c r="A11" s="156" t="s">
        <v>205</v>
      </c>
      <c r="B11" s="147">
        <v>22</v>
      </c>
      <c r="C11" s="173">
        <v>22</v>
      </c>
      <c r="D11" s="173" t="s">
        <v>227</v>
      </c>
      <c r="E11" s="173" t="s">
        <v>227</v>
      </c>
      <c r="F11" s="148">
        <v>0</v>
      </c>
      <c r="G11" s="65"/>
      <c r="H11" s="65"/>
      <c r="I11" s="65"/>
      <c r="J11" s="65"/>
    </row>
    <row r="12" spans="1:22" ht="18.75" customHeight="1">
      <c r="A12" s="156" t="s">
        <v>236</v>
      </c>
      <c r="B12" s="147">
        <v>117</v>
      </c>
      <c r="C12" s="173">
        <v>107</v>
      </c>
      <c r="D12" s="173">
        <v>5</v>
      </c>
      <c r="E12" s="173" t="s">
        <v>227</v>
      </c>
      <c r="F12" s="148">
        <v>5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ht="18.75" customHeight="1">
      <c r="A13" s="156" t="s">
        <v>237</v>
      </c>
      <c r="B13" s="147">
        <v>912</v>
      </c>
      <c r="C13" s="173">
        <v>850</v>
      </c>
      <c r="D13" s="173">
        <v>21</v>
      </c>
      <c r="E13" s="173">
        <v>3</v>
      </c>
      <c r="F13" s="148">
        <v>38</v>
      </c>
      <c r="G13" s="104"/>
      <c r="H13" s="105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10" ht="18.75" customHeight="1">
      <c r="A14" s="156" t="s">
        <v>238</v>
      </c>
      <c r="B14" s="165">
        <v>1423</v>
      </c>
      <c r="C14" s="174">
        <v>1239</v>
      </c>
      <c r="D14" s="174">
        <v>64</v>
      </c>
      <c r="E14" s="174">
        <v>24</v>
      </c>
      <c r="F14" s="162">
        <v>96</v>
      </c>
      <c r="J14" s="65"/>
    </row>
    <row r="15" spans="1:10" ht="18.75" customHeight="1">
      <c r="A15" s="156" t="s">
        <v>239</v>
      </c>
      <c r="B15" s="165">
        <v>95</v>
      </c>
      <c r="C15" s="174">
        <v>80</v>
      </c>
      <c r="D15" s="174">
        <v>4</v>
      </c>
      <c r="E15" s="174">
        <v>2</v>
      </c>
      <c r="F15" s="164">
        <v>9</v>
      </c>
      <c r="J15" s="65"/>
    </row>
    <row r="16" spans="1:10" ht="18.75" customHeight="1">
      <c r="A16" s="156" t="s">
        <v>206</v>
      </c>
      <c r="B16" s="165">
        <v>141</v>
      </c>
      <c r="C16" s="174">
        <v>80</v>
      </c>
      <c r="D16" s="174">
        <v>29</v>
      </c>
      <c r="E16" s="174">
        <v>7</v>
      </c>
      <c r="F16" s="162">
        <v>25</v>
      </c>
      <c r="J16" s="65"/>
    </row>
    <row r="17" spans="1:10" ht="18.75" customHeight="1">
      <c r="A17" s="156" t="s">
        <v>207</v>
      </c>
      <c r="B17" s="165">
        <v>212</v>
      </c>
      <c r="C17" s="174">
        <v>161</v>
      </c>
      <c r="D17" s="174">
        <v>29</v>
      </c>
      <c r="E17" s="174">
        <v>6</v>
      </c>
      <c r="F17" s="162">
        <v>6</v>
      </c>
      <c r="J17" s="65"/>
    </row>
    <row r="18" spans="1:10" ht="18.75" customHeight="1">
      <c r="A18" s="156" t="s">
        <v>208</v>
      </c>
      <c r="B18" s="161">
        <v>434</v>
      </c>
      <c r="C18" s="82">
        <v>364</v>
      </c>
      <c r="D18" s="82">
        <v>39</v>
      </c>
      <c r="E18" s="82">
        <v>18</v>
      </c>
      <c r="F18" s="172">
        <v>13</v>
      </c>
      <c r="J18" s="65"/>
    </row>
    <row r="19" spans="1:10" ht="18.75" customHeight="1">
      <c r="A19" s="166" t="s">
        <v>209</v>
      </c>
      <c r="B19" s="165">
        <v>234</v>
      </c>
      <c r="C19" s="174">
        <v>162</v>
      </c>
      <c r="D19" s="174">
        <v>55</v>
      </c>
      <c r="E19" s="174">
        <v>11</v>
      </c>
      <c r="F19" s="162">
        <v>6</v>
      </c>
      <c r="J19" s="65"/>
    </row>
    <row r="20" spans="1:10" ht="18.75" customHeight="1">
      <c r="A20" s="156" t="s">
        <v>240</v>
      </c>
      <c r="B20" s="161">
        <v>226</v>
      </c>
      <c r="C20" s="82">
        <v>193</v>
      </c>
      <c r="D20" s="82">
        <v>27</v>
      </c>
      <c r="E20" s="82">
        <v>2</v>
      </c>
      <c r="F20" s="172">
        <v>4</v>
      </c>
      <c r="J20" s="65"/>
    </row>
    <row r="21" spans="1:10" ht="18.75" customHeight="1">
      <c r="A21" s="156" t="s">
        <v>241</v>
      </c>
      <c r="B21" s="165">
        <v>689</v>
      </c>
      <c r="C21" s="174">
        <v>643</v>
      </c>
      <c r="D21" s="174">
        <v>23</v>
      </c>
      <c r="E21" s="174">
        <v>10</v>
      </c>
      <c r="F21" s="162">
        <v>13</v>
      </c>
      <c r="J21" s="65"/>
    </row>
    <row r="22" spans="1:10" ht="18.75" customHeight="1">
      <c r="A22" s="156" t="s">
        <v>210</v>
      </c>
      <c r="B22" s="161">
        <v>609</v>
      </c>
      <c r="C22" s="82">
        <v>448</v>
      </c>
      <c r="D22" s="82">
        <v>96</v>
      </c>
      <c r="E22" s="82">
        <v>5</v>
      </c>
      <c r="F22" s="172">
        <v>60</v>
      </c>
      <c r="J22" s="65"/>
    </row>
    <row r="23" spans="1:10" ht="18.75" customHeight="1">
      <c r="A23" s="156" t="s">
        <v>211</v>
      </c>
      <c r="B23" s="165">
        <v>172</v>
      </c>
      <c r="C23" s="174">
        <v>172</v>
      </c>
      <c r="D23" s="174" t="s">
        <v>227</v>
      </c>
      <c r="E23" s="174" t="s">
        <v>227</v>
      </c>
      <c r="F23" s="162">
        <v>0</v>
      </c>
      <c r="J23" s="65"/>
    </row>
    <row r="24" spans="1:10" ht="18.75" customHeight="1">
      <c r="A24" s="156" t="s">
        <v>244</v>
      </c>
      <c r="B24" s="128">
        <v>191</v>
      </c>
      <c r="C24" s="92">
        <v>101</v>
      </c>
      <c r="D24" s="92">
        <v>18</v>
      </c>
      <c r="E24" s="92">
        <v>3</v>
      </c>
      <c r="F24" s="155">
        <v>69</v>
      </c>
      <c r="J24" s="65"/>
    </row>
    <row r="25" spans="2:10" ht="11.25" customHeight="1">
      <c r="B25" s="65"/>
      <c r="J25" s="65"/>
    </row>
  </sheetData>
  <sheetProtection/>
  <mergeCells count="2">
    <mergeCell ref="A5:A6"/>
    <mergeCell ref="B5:F5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70" zoomScaleNormal="70" zoomScaleSheetLayoutView="70" zoomScalePageLayoutView="0" workbookViewId="0" topLeftCell="A1">
      <selection activeCell="N7" sqref="N7"/>
    </sheetView>
  </sheetViews>
  <sheetFormatPr defaultColWidth="9.00390625" defaultRowHeight="13.5"/>
  <cols>
    <col min="1" max="1" width="4.00390625" style="38" bestFit="1" customWidth="1"/>
    <col min="2" max="2" width="3.875" style="38" customWidth="1"/>
    <col min="3" max="3" width="3.625" style="38" customWidth="1"/>
    <col min="4" max="4" width="23.875" style="10" customWidth="1"/>
    <col min="5" max="7" width="16.50390625" style="10" customWidth="1"/>
    <col min="8" max="9" width="8.00390625" style="38" bestFit="1" customWidth="1"/>
    <col min="10" max="16384" width="9.00390625" style="38" customWidth="1"/>
  </cols>
  <sheetData>
    <row r="1" spans="1:7" s="1" customFormat="1" ht="18.75" customHeight="1">
      <c r="A1" s="1" t="s">
        <v>232</v>
      </c>
      <c r="D1" s="9"/>
      <c r="E1" s="9"/>
      <c r="F1" s="9"/>
      <c r="G1" s="9"/>
    </row>
    <row r="2" spans="4:7" s="1" customFormat="1" ht="13.5">
      <c r="D2" s="9"/>
      <c r="E2" s="9"/>
      <c r="F2" s="9"/>
      <c r="G2" s="21" t="s">
        <v>197</v>
      </c>
    </row>
    <row r="3" spans="1:8" s="1" customFormat="1" ht="27" customHeight="1">
      <c r="A3" s="266" t="s">
        <v>108</v>
      </c>
      <c r="B3" s="267"/>
      <c r="C3" s="267"/>
      <c r="D3" s="268"/>
      <c r="E3" s="11" t="s">
        <v>54</v>
      </c>
      <c r="F3" s="11" t="s">
        <v>178</v>
      </c>
      <c r="G3" s="46" t="s">
        <v>179</v>
      </c>
      <c r="H3" s="17"/>
    </row>
    <row r="4" spans="1:9" s="1" customFormat="1" ht="22.5" customHeight="1">
      <c r="A4" s="269" t="s">
        <v>62</v>
      </c>
      <c r="B4" s="270"/>
      <c r="C4" s="270"/>
      <c r="D4" s="271"/>
      <c r="E4" s="175">
        <v>6468</v>
      </c>
      <c r="F4" s="175">
        <v>15367</v>
      </c>
      <c r="G4" s="176">
        <v>2.38</v>
      </c>
      <c r="I4" s="20"/>
    </row>
    <row r="5" spans="1:11" s="1" customFormat="1" ht="22.5" customHeight="1">
      <c r="A5" s="44"/>
      <c r="B5" s="269" t="s">
        <v>98</v>
      </c>
      <c r="C5" s="274"/>
      <c r="D5" s="275"/>
      <c r="E5" s="175">
        <v>6393</v>
      </c>
      <c r="F5" s="175">
        <v>15244</v>
      </c>
      <c r="G5" s="176">
        <v>2.38</v>
      </c>
      <c r="K5" s="19"/>
    </row>
    <row r="6" spans="1:7" s="1" customFormat="1" ht="22.5" customHeight="1">
      <c r="A6" s="40"/>
      <c r="B6" s="40"/>
      <c r="C6" s="254" t="s">
        <v>63</v>
      </c>
      <c r="D6" s="41" t="s">
        <v>55</v>
      </c>
      <c r="E6" s="175">
        <v>3722</v>
      </c>
      <c r="F6" s="175">
        <v>10593</v>
      </c>
      <c r="G6" s="176">
        <v>2.85</v>
      </c>
    </row>
    <row r="7" spans="1:7" s="1" customFormat="1" ht="22.5" customHeight="1">
      <c r="A7" s="40"/>
      <c r="B7" s="40"/>
      <c r="C7" s="255"/>
      <c r="D7" s="41" t="s">
        <v>112</v>
      </c>
      <c r="E7" s="175">
        <v>158</v>
      </c>
      <c r="F7" s="175">
        <v>320</v>
      </c>
      <c r="G7" s="176">
        <v>2.03</v>
      </c>
    </row>
    <row r="8" spans="1:7" s="1" customFormat="1" ht="22.5" customHeight="1">
      <c r="A8" s="40"/>
      <c r="B8" s="40"/>
      <c r="C8" s="255"/>
      <c r="D8" s="41" t="s">
        <v>56</v>
      </c>
      <c r="E8" s="175">
        <v>2334</v>
      </c>
      <c r="F8" s="175">
        <v>4088</v>
      </c>
      <c r="G8" s="177">
        <v>1.75</v>
      </c>
    </row>
    <row r="9" spans="1:7" s="1" customFormat="1" ht="22.5" customHeight="1">
      <c r="A9" s="40"/>
      <c r="B9" s="40"/>
      <c r="C9" s="256"/>
      <c r="D9" s="42" t="s">
        <v>57</v>
      </c>
      <c r="E9" s="175">
        <v>179</v>
      </c>
      <c r="F9" s="175">
        <v>243</v>
      </c>
      <c r="G9" s="176">
        <v>1.36</v>
      </c>
    </row>
    <row r="10" spans="1:7" s="1" customFormat="1" ht="22.5" customHeight="1">
      <c r="A10" s="45"/>
      <c r="B10" s="251" t="s">
        <v>99</v>
      </c>
      <c r="C10" s="252"/>
      <c r="D10" s="253"/>
      <c r="E10" s="175">
        <v>75</v>
      </c>
      <c r="F10" s="175">
        <v>123</v>
      </c>
      <c r="G10" s="176">
        <v>1.64</v>
      </c>
    </row>
    <row r="11" spans="1:7" s="1" customFormat="1" ht="22.5" customHeight="1">
      <c r="A11" s="272" t="s">
        <v>180</v>
      </c>
      <c r="B11" s="251"/>
      <c r="C11" s="251"/>
      <c r="D11" s="273"/>
      <c r="E11" s="175">
        <v>116</v>
      </c>
      <c r="F11" s="175">
        <v>122</v>
      </c>
      <c r="G11" s="176">
        <v>1.05</v>
      </c>
    </row>
    <row r="12" spans="1:7" s="1" customFormat="1" ht="22.5" customHeight="1">
      <c r="A12" s="272" t="s">
        <v>65</v>
      </c>
      <c r="B12" s="251"/>
      <c r="C12" s="251"/>
      <c r="D12" s="273"/>
      <c r="E12" s="175">
        <v>6468</v>
      </c>
      <c r="F12" s="175">
        <v>15367</v>
      </c>
      <c r="G12" s="176">
        <v>2.38</v>
      </c>
    </row>
    <row r="13" spans="1:7" s="1" customFormat="1" ht="22.5" customHeight="1">
      <c r="A13" s="257" t="s">
        <v>64</v>
      </c>
      <c r="B13" s="258"/>
      <c r="C13" s="259"/>
      <c r="D13" s="43" t="s">
        <v>58</v>
      </c>
      <c r="E13" s="175">
        <v>3393</v>
      </c>
      <c r="F13" s="175">
        <v>9686</v>
      </c>
      <c r="G13" s="176">
        <v>2.85</v>
      </c>
    </row>
    <row r="14" spans="1:7" s="1" customFormat="1" ht="22.5" customHeight="1">
      <c r="A14" s="260"/>
      <c r="B14" s="261"/>
      <c r="C14" s="262"/>
      <c r="D14" s="43" t="s">
        <v>59</v>
      </c>
      <c r="E14" s="175">
        <v>189</v>
      </c>
      <c r="F14" s="175">
        <v>335</v>
      </c>
      <c r="G14" s="176">
        <v>1.77</v>
      </c>
    </row>
    <row r="15" spans="1:7" s="1" customFormat="1" ht="22.5" customHeight="1">
      <c r="A15" s="260"/>
      <c r="B15" s="261"/>
      <c r="C15" s="262"/>
      <c r="D15" s="43" t="s">
        <v>60</v>
      </c>
      <c r="E15" s="175">
        <v>2880</v>
      </c>
      <c r="F15" s="175">
        <v>5333</v>
      </c>
      <c r="G15" s="176">
        <v>1.85</v>
      </c>
    </row>
    <row r="16" spans="1:7" s="1" customFormat="1" ht="22.5" customHeight="1">
      <c r="A16" s="260"/>
      <c r="B16" s="261"/>
      <c r="C16" s="262"/>
      <c r="D16" s="43" t="s">
        <v>181</v>
      </c>
      <c r="E16" s="175">
        <v>1288</v>
      </c>
      <c r="F16" s="175">
        <v>2064</v>
      </c>
      <c r="G16" s="178" t="s">
        <v>198</v>
      </c>
    </row>
    <row r="17" spans="1:7" s="1" customFormat="1" ht="22.5" customHeight="1">
      <c r="A17" s="260"/>
      <c r="B17" s="261"/>
      <c r="C17" s="262"/>
      <c r="D17" s="43" t="s">
        <v>182</v>
      </c>
      <c r="E17" s="175">
        <v>826</v>
      </c>
      <c r="F17" s="175">
        <v>1575</v>
      </c>
      <c r="G17" s="176">
        <v>1.91</v>
      </c>
    </row>
    <row r="18" spans="1:7" s="1" customFormat="1" ht="22.5" customHeight="1">
      <c r="A18" s="260"/>
      <c r="B18" s="261"/>
      <c r="C18" s="262"/>
      <c r="D18" s="43" t="s">
        <v>183</v>
      </c>
      <c r="E18" s="175">
        <v>766</v>
      </c>
      <c r="F18" s="175">
        <v>1694</v>
      </c>
      <c r="G18" s="176">
        <v>4.41</v>
      </c>
    </row>
    <row r="19" spans="1:7" s="1" customFormat="1" ht="22.5" customHeight="1">
      <c r="A19" s="263"/>
      <c r="B19" s="264"/>
      <c r="C19" s="265"/>
      <c r="D19" s="43" t="s">
        <v>61</v>
      </c>
      <c r="E19" s="175">
        <v>6</v>
      </c>
      <c r="F19" s="175">
        <v>13</v>
      </c>
      <c r="G19" s="176">
        <v>2.17</v>
      </c>
    </row>
  </sheetData>
  <sheetProtection/>
  <mergeCells count="8">
    <mergeCell ref="B10:D10"/>
    <mergeCell ref="C6:C9"/>
    <mergeCell ref="A13:C19"/>
    <mergeCell ref="A3:D3"/>
    <mergeCell ref="A4:D4"/>
    <mergeCell ref="A11:D11"/>
    <mergeCell ref="A12:D12"/>
    <mergeCell ref="B5:D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Normal="70" zoomScaleSheetLayoutView="85" zoomScalePageLayoutView="0" workbookViewId="0" topLeftCell="A1">
      <selection activeCell="A11" sqref="A11:IV11"/>
    </sheetView>
  </sheetViews>
  <sheetFormatPr defaultColWidth="9.00390625" defaultRowHeight="13.5"/>
  <cols>
    <col min="1" max="1" width="10.875" style="38" customWidth="1"/>
    <col min="2" max="2" width="8.875" style="38" customWidth="1"/>
    <col min="3" max="7" width="8.875" style="10" customWidth="1"/>
    <col min="8" max="9" width="8.875" style="38" customWidth="1"/>
    <col min="10" max="10" width="8.00390625" style="38" bestFit="1" customWidth="1"/>
    <col min="11" max="16384" width="9.00390625" style="38" customWidth="1"/>
  </cols>
  <sheetData>
    <row r="1" spans="1:7" s="1" customFormat="1" ht="18" customHeight="1">
      <c r="A1" s="1" t="s">
        <v>233</v>
      </c>
      <c r="C1" s="9"/>
      <c r="D1" s="9"/>
      <c r="E1" s="9"/>
      <c r="F1" s="9"/>
      <c r="G1" s="9"/>
    </row>
    <row r="2" spans="3:9" s="1" customFormat="1" ht="14.25" customHeight="1">
      <c r="C2" s="9"/>
      <c r="D2" s="9"/>
      <c r="E2" s="9"/>
      <c r="F2" s="9"/>
      <c r="G2" s="276" t="s">
        <v>105</v>
      </c>
      <c r="H2" s="276"/>
      <c r="I2" s="276"/>
    </row>
    <row r="3" spans="1:9" s="1" customFormat="1" ht="21.75" customHeight="1">
      <c r="A3" s="212" t="s">
        <v>97</v>
      </c>
      <c r="B3" s="267" t="s">
        <v>101</v>
      </c>
      <c r="C3" s="267"/>
      <c r="D3" s="267"/>
      <c r="E3" s="267"/>
      <c r="F3" s="267"/>
      <c r="G3" s="267"/>
      <c r="H3" s="267"/>
      <c r="I3" s="268"/>
    </row>
    <row r="4" spans="1:9" s="1" customFormat="1" ht="21.75" customHeight="1">
      <c r="A4" s="213"/>
      <c r="B4" s="2" t="s">
        <v>9</v>
      </c>
      <c r="C4" s="11" t="s">
        <v>66</v>
      </c>
      <c r="D4" s="11" t="s">
        <v>67</v>
      </c>
      <c r="E4" s="11" t="s">
        <v>68</v>
      </c>
      <c r="F4" s="11" t="s">
        <v>69</v>
      </c>
      <c r="G4" s="11" t="s">
        <v>70</v>
      </c>
      <c r="H4" s="2" t="s">
        <v>71</v>
      </c>
      <c r="I4" s="2" t="s">
        <v>72</v>
      </c>
    </row>
    <row r="5" spans="1:9" s="1" customFormat="1" ht="22.5" customHeight="1">
      <c r="A5" s="4" t="s">
        <v>77</v>
      </c>
      <c r="B5" s="5">
        <v>4029</v>
      </c>
      <c r="C5" s="14">
        <v>731</v>
      </c>
      <c r="D5" s="47">
        <v>657</v>
      </c>
      <c r="E5" s="14">
        <v>738</v>
      </c>
      <c r="F5" s="47">
        <v>1093</v>
      </c>
      <c r="G5" s="14">
        <v>461</v>
      </c>
      <c r="H5" s="4">
        <v>246</v>
      </c>
      <c r="I5" s="48">
        <v>103</v>
      </c>
    </row>
    <row r="6" spans="1:9" s="1" customFormat="1" ht="22.5" customHeight="1">
      <c r="A6" s="4" t="s">
        <v>37</v>
      </c>
      <c r="B6" s="5">
        <v>4513</v>
      </c>
      <c r="C6" s="14">
        <v>1009</v>
      </c>
      <c r="D6" s="47">
        <v>920</v>
      </c>
      <c r="E6" s="14">
        <v>875</v>
      </c>
      <c r="F6" s="47">
        <v>965</v>
      </c>
      <c r="G6" s="14">
        <v>429</v>
      </c>
      <c r="H6" s="4">
        <v>208</v>
      </c>
      <c r="I6" s="48">
        <v>107</v>
      </c>
    </row>
    <row r="7" spans="1:9" s="1" customFormat="1" ht="22.5" customHeight="1">
      <c r="A7" s="4" t="s">
        <v>0</v>
      </c>
      <c r="B7" s="5">
        <v>4674</v>
      </c>
      <c r="C7" s="14">
        <v>1169</v>
      </c>
      <c r="D7" s="47">
        <v>1090</v>
      </c>
      <c r="E7" s="14">
        <v>992</v>
      </c>
      <c r="F7" s="47">
        <v>825</v>
      </c>
      <c r="G7" s="14">
        <v>350</v>
      </c>
      <c r="H7" s="4">
        <v>162</v>
      </c>
      <c r="I7" s="48">
        <v>86</v>
      </c>
    </row>
    <row r="8" spans="1:9" s="1" customFormat="1" ht="22.5" customHeight="1">
      <c r="A8" s="4" t="s">
        <v>175</v>
      </c>
      <c r="B8" s="5">
        <v>5141</v>
      </c>
      <c r="C8" s="14">
        <v>1371</v>
      </c>
      <c r="D8" s="47">
        <v>1325</v>
      </c>
      <c r="E8" s="14">
        <v>1034</v>
      </c>
      <c r="F8" s="47">
        <v>915</v>
      </c>
      <c r="G8" s="14">
        <v>309</v>
      </c>
      <c r="H8" s="4">
        <v>127</v>
      </c>
      <c r="I8" s="48">
        <v>60</v>
      </c>
    </row>
    <row r="9" spans="1:9" s="1" customFormat="1" ht="22.5" customHeight="1">
      <c r="A9" s="4" t="s">
        <v>176</v>
      </c>
      <c r="B9" s="5">
        <v>5774</v>
      </c>
      <c r="C9" s="14">
        <v>1886</v>
      </c>
      <c r="D9" s="47">
        <v>1389</v>
      </c>
      <c r="E9" s="14">
        <v>1072</v>
      </c>
      <c r="F9" s="47">
        <v>927</v>
      </c>
      <c r="G9" s="14">
        <v>349</v>
      </c>
      <c r="H9" s="4">
        <v>112</v>
      </c>
      <c r="I9" s="48">
        <v>39</v>
      </c>
    </row>
    <row r="10" spans="1:9" s="1" customFormat="1" ht="22.5" customHeight="1">
      <c r="A10" s="4" t="s">
        <v>152</v>
      </c>
      <c r="B10" s="5">
        <v>6187</v>
      </c>
      <c r="C10" s="14">
        <v>2038</v>
      </c>
      <c r="D10" s="47">
        <v>1534</v>
      </c>
      <c r="E10" s="14">
        <v>1126</v>
      </c>
      <c r="F10" s="47">
        <v>999</v>
      </c>
      <c r="G10" s="14">
        <v>341</v>
      </c>
      <c r="H10" s="4">
        <v>99</v>
      </c>
      <c r="I10" s="48">
        <v>41</v>
      </c>
    </row>
    <row r="11" spans="1:9" s="185" customFormat="1" ht="22.5" customHeight="1">
      <c r="A11" s="179" t="s">
        <v>195</v>
      </c>
      <c r="B11" s="180">
        <v>6584</v>
      </c>
      <c r="C11" s="181">
        <v>2330</v>
      </c>
      <c r="D11" s="182">
        <v>1663</v>
      </c>
      <c r="E11" s="181">
        <v>1130</v>
      </c>
      <c r="F11" s="182">
        <v>1008</v>
      </c>
      <c r="G11" s="181">
        <v>344</v>
      </c>
      <c r="H11" s="183">
        <v>76</v>
      </c>
      <c r="I11" s="184">
        <v>33</v>
      </c>
    </row>
  </sheetData>
  <sheetProtection/>
  <mergeCells count="3">
    <mergeCell ref="A3:A4"/>
    <mergeCell ref="B3:I3"/>
    <mergeCell ref="G2:I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view="pageBreakPreview" zoomScaleNormal="5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4.625" style="102" customWidth="1"/>
    <col min="2" max="19" width="8.375" style="102" customWidth="1"/>
    <col min="20" max="16384" width="9.00390625" style="102" customWidth="1"/>
  </cols>
  <sheetData>
    <row r="1" s="53" customFormat="1" ht="18" customHeight="1">
      <c r="A1" s="53" t="s">
        <v>231</v>
      </c>
    </row>
    <row r="2" spans="7:19" s="53" customFormat="1" ht="13.5" customHeight="1">
      <c r="G2" s="65"/>
      <c r="H2" s="66"/>
      <c r="I2" s="65"/>
      <c r="S2" s="66" t="s">
        <v>151</v>
      </c>
    </row>
    <row r="3" spans="1:19" s="53" customFormat="1" ht="19.5" customHeight="1">
      <c r="A3" s="280" t="s">
        <v>104</v>
      </c>
      <c r="B3" s="214" t="s">
        <v>40</v>
      </c>
      <c r="C3" s="214"/>
      <c r="D3" s="214"/>
      <c r="E3" s="214" t="s">
        <v>38</v>
      </c>
      <c r="F3" s="214"/>
      <c r="G3" s="214"/>
      <c r="H3" s="214" t="s">
        <v>39</v>
      </c>
      <c r="I3" s="214"/>
      <c r="J3" s="214"/>
      <c r="K3" s="214" t="s">
        <v>41</v>
      </c>
      <c r="L3" s="214"/>
      <c r="M3" s="214"/>
      <c r="N3" s="214" t="s">
        <v>42</v>
      </c>
      <c r="O3" s="214"/>
      <c r="P3" s="214"/>
      <c r="Q3" s="277" t="s">
        <v>43</v>
      </c>
      <c r="R3" s="278"/>
      <c r="S3" s="279"/>
    </row>
    <row r="4" spans="1:19" s="53" customFormat="1" ht="19.5" customHeight="1">
      <c r="A4" s="220"/>
      <c r="B4" s="96" t="s">
        <v>9</v>
      </c>
      <c r="C4" s="96" t="s">
        <v>10</v>
      </c>
      <c r="D4" s="96" t="s">
        <v>14</v>
      </c>
      <c r="E4" s="96" t="s">
        <v>9</v>
      </c>
      <c r="F4" s="96" t="s">
        <v>10</v>
      </c>
      <c r="G4" s="96" t="s">
        <v>14</v>
      </c>
      <c r="H4" s="96" t="s">
        <v>9</v>
      </c>
      <c r="I4" s="96" t="s">
        <v>10</v>
      </c>
      <c r="J4" s="96" t="s">
        <v>14</v>
      </c>
      <c r="K4" s="96" t="s">
        <v>137</v>
      </c>
      <c r="L4" s="96" t="s">
        <v>10</v>
      </c>
      <c r="M4" s="96" t="s">
        <v>14</v>
      </c>
      <c r="N4" s="96" t="s">
        <v>9</v>
      </c>
      <c r="O4" s="96" t="s">
        <v>10</v>
      </c>
      <c r="P4" s="96" t="s">
        <v>14</v>
      </c>
      <c r="Q4" s="96" t="s">
        <v>36</v>
      </c>
      <c r="R4" s="96" t="s">
        <v>10</v>
      </c>
      <c r="S4" s="96" t="s">
        <v>14</v>
      </c>
    </row>
    <row r="5" spans="1:19" s="53" customFormat="1" ht="19.5" customHeight="1">
      <c r="A5" s="76" t="s">
        <v>138</v>
      </c>
      <c r="B5" s="106">
        <v>13186</v>
      </c>
      <c r="C5" s="106">
        <v>6694</v>
      </c>
      <c r="D5" s="106">
        <v>6492</v>
      </c>
      <c r="E5" s="106">
        <v>4764</v>
      </c>
      <c r="F5" s="106">
        <v>3233</v>
      </c>
      <c r="G5" s="106">
        <v>1531</v>
      </c>
      <c r="H5" s="106">
        <v>8150</v>
      </c>
      <c r="I5" s="106">
        <v>6272</v>
      </c>
      <c r="J5" s="106">
        <v>1878</v>
      </c>
      <c r="K5" s="106">
        <v>3386</v>
      </c>
      <c r="L5" s="106">
        <v>3039</v>
      </c>
      <c r="M5" s="107">
        <v>347</v>
      </c>
      <c r="N5" s="106">
        <v>16572</v>
      </c>
      <c r="O5" s="106">
        <v>9733</v>
      </c>
      <c r="P5" s="106">
        <v>6839</v>
      </c>
      <c r="Q5" s="107">
        <v>125.7</v>
      </c>
      <c r="R5" s="107">
        <v>145.4</v>
      </c>
      <c r="S5" s="107">
        <v>105.3</v>
      </c>
    </row>
    <row r="6" spans="1:19" s="53" customFormat="1" ht="19.5" customHeight="1">
      <c r="A6" s="76" t="s">
        <v>136</v>
      </c>
      <c r="B6" s="106">
        <v>13502</v>
      </c>
      <c r="C6" s="106">
        <v>6893</v>
      </c>
      <c r="D6" s="106">
        <v>6609</v>
      </c>
      <c r="E6" s="106">
        <v>4896</v>
      </c>
      <c r="F6" s="106">
        <v>3266</v>
      </c>
      <c r="G6" s="106">
        <v>1630</v>
      </c>
      <c r="H6" s="106">
        <v>10473</v>
      </c>
      <c r="I6" s="106">
        <v>7693</v>
      </c>
      <c r="J6" s="106">
        <v>2780</v>
      </c>
      <c r="K6" s="106">
        <v>5577</v>
      </c>
      <c r="L6" s="106">
        <v>4427</v>
      </c>
      <c r="M6" s="106">
        <v>1150</v>
      </c>
      <c r="N6" s="106">
        <v>19079</v>
      </c>
      <c r="O6" s="106">
        <v>11320</v>
      </c>
      <c r="P6" s="106">
        <v>7759</v>
      </c>
      <c r="Q6" s="107">
        <v>141.3</v>
      </c>
      <c r="R6" s="107">
        <v>164.2</v>
      </c>
      <c r="S6" s="107">
        <v>117.4</v>
      </c>
    </row>
    <row r="7" spans="1:19" s="53" customFormat="1" ht="19.5" customHeight="1">
      <c r="A7" s="76" t="s">
        <v>139</v>
      </c>
      <c r="B7" s="106">
        <v>12969</v>
      </c>
      <c r="C7" s="106">
        <v>6596</v>
      </c>
      <c r="D7" s="106">
        <v>6373</v>
      </c>
      <c r="E7" s="106">
        <v>4527</v>
      </c>
      <c r="F7" s="106">
        <v>3011</v>
      </c>
      <c r="G7" s="106">
        <v>1516</v>
      </c>
      <c r="H7" s="106">
        <v>11493</v>
      </c>
      <c r="I7" s="106">
        <v>8221</v>
      </c>
      <c r="J7" s="106">
        <v>3272</v>
      </c>
      <c r="K7" s="106">
        <v>6966</v>
      </c>
      <c r="L7" s="106">
        <v>5210</v>
      </c>
      <c r="M7" s="106">
        <v>1756</v>
      </c>
      <c r="N7" s="106">
        <v>19935</v>
      </c>
      <c r="O7" s="106">
        <v>11806</v>
      </c>
      <c r="P7" s="106">
        <v>8129</v>
      </c>
      <c r="Q7" s="107">
        <v>153.7</v>
      </c>
      <c r="R7" s="108">
        <v>179</v>
      </c>
      <c r="S7" s="107">
        <v>127.6</v>
      </c>
    </row>
    <row r="8" spans="1:19" s="53" customFormat="1" ht="19.5" customHeight="1">
      <c r="A8" s="76" t="s">
        <v>140</v>
      </c>
      <c r="B8" s="106">
        <v>13564</v>
      </c>
      <c r="C8" s="106">
        <v>6907</v>
      </c>
      <c r="D8" s="106">
        <v>6657</v>
      </c>
      <c r="E8" s="106">
        <v>4948</v>
      </c>
      <c r="F8" s="106">
        <v>3164</v>
      </c>
      <c r="G8" s="106">
        <v>1784</v>
      </c>
      <c r="H8" s="106">
        <v>7780</v>
      </c>
      <c r="I8" s="106">
        <v>5928</v>
      </c>
      <c r="J8" s="106">
        <v>1852</v>
      </c>
      <c r="K8" s="106">
        <v>2832</v>
      </c>
      <c r="L8" s="106">
        <v>2764</v>
      </c>
      <c r="M8" s="106">
        <v>68</v>
      </c>
      <c r="N8" s="106">
        <v>16396</v>
      </c>
      <c r="O8" s="106">
        <v>9671</v>
      </c>
      <c r="P8" s="106">
        <v>6725</v>
      </c>
      <c r="Q8" s="109">
        <v>120.9</v>
      </c>
      <c r="R8" s="109">
        <v>140</v>
      </c>
      <c r="S8" s="109">
        <v>101</v>
      </c>
    </row>
    <row r="9" spans="1:19" s="53" customFormat="1" ht="19.5" customHeight="1">
      <c r="A9" s="76" t="s">
        <v>190</v>
      </c>
      <c r="B9" s="106">
        <v>14405</v>
      </c>
      <c r="C9" s="106">
        <v>7335</v>
      </c>
      <c r="D9" s="106">
        <v>7070</v>
      </c>
      <c r="E9" s="106">
        <v>5046</v>
      </c>
      <c r="F9" s="106">
        <v>3199</v>
      </c>
      <c r="G9" s="106">
        <v>1847</v>
      </c>
      <c r="H9" s="106">
        <v>8095</v>
      </c>
      <c r="I9" s="106">
        <v>5793</v>
      </c>
      <c r="J9" s="106">
        <v>2302</v>
      </c>
      <c r="K9" s="106">
        <f aca="true" t="shared" si="0" ref="K9:M10">H9-E9</f>
        <v>3049</v>
      </c>
      <c r="L9" s="106">
        <f t="shared" si="0"/>
        <v>2594</v>
      </c>
      <c r="M9" s="106">
        <f t="shared" si="0"/>
        <v>455</v>
      </c>
      <c r="N9" s="106">
        <f aca="true" t="shared" si="1" ref="N9:P10">B9+K9</f>
        <v>17454</v>
      </c>
      <c r="O9" s="106">
        <f t="shared" si="1"/>
        <v>9929</v>
      </c>
      <c r="P9" s="106">
        <f t="shared" si="1"/>
        <v>7525</v>
      </c>
      <c r="Q9" s="109">
        <f aca="true" t="shared" si="2" ref="Q9:S10">N9/B9*100</f>
        <v>121.1662617146824</v>
      </c>
      <c r="R9" s="109">
        <f t="shared" si="2"/>
        <v>135.36468984321746</v>
      </c>
      <c r="S9" s="109">
        <f t="shared" si="2"/>
        <v>106.43564356435644</v>
      </c>
    </row>
    <row r="10" spans="1:19" s="53" customFormat="1" ht="19.5" customHeight="1">
      <c r="A10" s="76" t="s">
        <v>184</v>
      </c>
      <c r="B10" s="106">
        <v>15177</v>
      </c>
      <c r="C10" s="106">
        <v>7769</v>
      </c>
      <c r="D10" s="106">
        <v>7408</v>
      </c>
      <c r="E10" s="106">
        <v>5130</v>
      </c>
      <c r="F10" s="106">
        <v>3166</v>
      </c>
      <c r="G10" s="106">
        <v>1964</v>
      </c>
      <c r="H10" s="106">
        <v>9596</v>
      </c>
      <c r="I10" s="106">
        <v>7023</v>
      </c>
      <c r="J10" s="106">
        <v>2573</v>
      </c>
      <c r="K10" s="106">
        <f t="shared" si="0"/>
        <v>4466</v>
      </c>
      <c r="L10" s="106">
        <f t="shared" si="0"/>
        <v>3857</v>
      </c>
      <c r="M10" s="106">
        <f t="shared" si="0"/>
        <v>609</v>
      </c>
      <c r="N10" s="106">
        <f t="shared" si="1"/>
        <v>19643</v>
      </c>
      <c r="O10" s="106">
        <f t="shared" si="1"/>
        <v>11626</v>
      </c>
      <c r="P10" s="106">
        <f t="shared" si="1"/>
        <v>8017</v>
      </c>
      <c r="Q10" s="109">
        <f t="shared" si="2"/>
        <v>129.4261052909007</v>
      </c>
      <c r="R10" s="109">
        <f t="shared" si="2"/>
        <v>149.64602908997298</v>
      </c>
      <c r="S10" s="109">
        <f t="shared" si="2"/>
        <v>108.2208423326134</v>
      </c>
    </row>
    <row r="11" spans="1:19" s="123" customFormat="1" ht="19.5" customHeight="1">
      <c r="A11" s="126" t="s">
        <v>200</v>
      </c>
      <c r="B11" s="125">
        <v>15613</v>
      </c>
      <c r="C11" s="125">
        <v>7937</v>
      </c>
      <c r="D11" s="125">
        <v>7676</v>
      </c>
      <c r="E11" s="125">
        <v>6034</v>
      </c>
      <c r="F11" s="125">
        <v>3641</v>
      </c>
      <c r="G11" s="125">
        <v>2393</v>
      </c>
      <c r="H11" s="125">
        <v>11368</v>
      </c>
      <c r="I11" s="125">
        <v>8291</v>
      </c>
      <c r="J11" s="125">
        <v>3077</v>
      </c>
      <c r="K11" s="125">
        <v>5434</v>
      </c>
      <c r="L11" s="125">
        <v>4691</v>
      </c>
      <c r="M11" s="125">
        <v>743</v>
      </c>
      <c r="N11" s="125">
        <v>20947</v>
      </c>
      <c r="O11" s="125">
        <v>12587</v>
      </c>
      <c r="P11" s="125">
        <v>8360</v>
      </c>
      <c r="Q11" s="127">
        <v>134.2</v>
      </c>
      <c r="R11" s="127">
        <v>158.6</v>
      </c>
      <c r="S11" s="127">
        <v>108.9</v>
      </c>
    </row>
    <row r="12" s="53" customFormat="1" ht="19.5" customHeight="1"/>
    <row r="13" s="53" customFormat="1" ht="19.5" customHeight="1"/>
    <row r="14" s="53" customFormat="1" ht="19.5" customHeight="1"/>
    <row r="15" s="53" customFormat="1" ht="19.5" customHeight="1"/>
    <row r="16" s="53" customFormat="1" ht="19.5" customHeight="1"/>
    <row r="17" s="53" customFormat="1" ht="19.5" customHeight="1"/>
  </sheetData>
  <sheetProtection/>
  <mergeCells count="7">
    <mergeCell ref="K3:M3"/>
    <mergeCell ref="N3:P3"/>
    <mergeCell ref="Q3:S3"/>
    <mergeCell ref="A3:A4"/>
    <mergeCell ref="B3:D3"/>
    <mergeCell ref="E3:G3"/>
    <mergeCell ref="H3:J3"/>
  </mergeCells>
  <printOptions/>
  <pageMargins left="0.787" right="0.787" top="0.984" bottom="0.984" header="0.512" footer="0.512"/>
  <pageSetup horizontalDpi="600" verticalDpi="600" orientation="portrait" paperSize="9" scale="9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37"/>
  <sheetViews>
    <sheetView view="pageBreakPreview" zoomScale="115" zoomScaleSheetLayoutView="115" zoomScalePageLayoutView="0" workbookViewId="0" topLeftCell="A1">
      <selection activeCell="F3" sqref="F3:H33"/>
    </sheetView>
  </sheetViews>
  <sheetFormatPr defaultColWidth="9.00390625" defaultRowHeight="13.5"/>
  <cols>
    <col min="1" max="1" width="19.125" style="53" customWidth="1"/>
    <col min="2" max="4" width="7.125" style="53" customWidth="1"/>
    <col min="5" max="5" width="20.50390625" style="53" bestFit="1" customWidth="1"/>
    <col min="6" max="8" width="7.125" style="53" customWidth="1"/>
    <col min="9" max="16384" width="9.00390625" style="53" customWidth="1"/>
  </cols>
  <sheetData>
    <row r="1" ht="20.25" customHeight="1">
      <c r="A1" s="53" t="s">
        <v>230</v>
      </c>
    </row>
    <row r="2" spans="2:8" ht="14.25" customHeight="1">
      <c r="B2" s="65"/>
      <c r="C2" s="65"/>
      <c r="D2" s="66"/>
      <c r="H2" s="66" t="s">
        <v>73</v>
      </c>
    </row>
    <row r="3" spans="1:8" ht="24" customHeight="1">
      <c r="A3" s="280" t="s">
        <v>102</v>
      </c>
      <c r="B3" s="215" t="s">
        <v>201</v>
      </c>
      <c r="C3" s="216"/>
      <c r="D3" s="217"/>
      <c r="E3" s="280" t="s">
        <v>102</v>
      </c>
      <c r="F3" s="281" t="s">
        <v>200</v>
      </c>
      <c r="G3" s="282"/>
      <c r="H3" s="283"/>
    </row>
    <row r="4" spans="1:8" ht="24" customHeight="1">
      <c r="A4" s="220"/>
      <c r="B4" s="129" t="s">
        <v>9</v>
      </c>
      <c r="C4" s="129" t="s">
        <v>44</v>
      </c>
      <c r="D4" s="129" t="s">
        <v>52</v>
      </c>
      <c r="E4" s="220"/>
      <c r="F4" s="207" t="s">
        <v>9</v>
      </c>
      <c r="G4" s="207" t="s">
        <v>44</v>
      </c>
      <c r="H4" s="207" t="s">
        <v>191</v>
      </c>
    </row>
    <row r="5" spans="1:8" ht="15" customHeight="1">
      <c r="A5" s="110" t="s">
        <v>45</v>
      </c>
      <c r="B5" s="116">
        <v>5135</v>
      </c>
      <c r="C5" s="116">
        <v>4664</v>
      </c>
      <c r="D5" s="69">
        <v>471</v>
      </c>
      <c r="E5" s="110" t="s">
        <v>45</v>
      </c>
      <c r="F5" s="208">
        <v>5257</v>
      </c>
      <c r="G5" s="208">
        <v>4737</v>
      </c>
      <c r="H5" s="209">
        <v>520</v>
      </c>
    </row>
    <row r="6" spans="1:8" ht="15" customHeight="1">
      <c r="A6" s="107" t="s">
        <v>46</v>
      </c>
      <c r="B6" s="117">
        <v>4940</v>
      </c>
      <c r="C6" s="117">
        <v>4484</v>
      </c>
      <c r="D6" s="76">
        <v>456</v>
      </c>
      <c r="E6" s="107" t="s">
        <v>46</v>
      </c>
      <c r="F6" s="191">
        <v>5133</v>
      </c>
      <c r="G6" s="191">
        <v>4628</v>
      </c>
      <c r="H6" s="188">
        <v>505</v>
      </c>
    </row>
    <row r="7" spans="1:8" ht="15" customHeight="1">
      <c r="A7" s="107" t="s">
        <v>47</v>
      </c>
      <c r="B7" s="117">
        <v>97</v>
      </c>
      <c r="C7" s="117">
        <v>91</v>
      </c>
      <c r="D7" s="76">
        <v>6</v>
      </c>
      <c r="E7" s="107" t="s">
        <v>47</v>
      </c>
      <c r="F7" s="191">
        <v>80</v>
      </c>
      <c r="G7" s="191">
        <v>76</v>
      </c>
      <c r="H7" s="188">
        <v>4</v>
      </c>
    </row>
    <row r="8" spans="1:8" ht="15" customHeight="1">
      <c r="A8" s="107" t="s">
        <v>51</v>
      </c>
      <c r="B8" s="117">
        <v>18</v>
      </c>
      <c r="C8" s="117">
        <v>17</v>
      </c>
      <c r="D8" s="76">
        <v>1</v>
      </c>
      <c r="E8" s="107" t="s">
        <v>51</v>
      </c>
      <c r="F8" s="191">
        <v>19</v>
      </c>
      <c r="G8" s="191">
        <v>17</v>
      </c>
      <c r="H8" s="188">
        <v>2</v>
      </c>
    </row>
    <row r="9" spans="1:8" ht="15" customHeight="1">
      <c r="A9" s="107" t="s">
        <v>94</v>
      </c>
      <c r="B9" s="117">
        <v>80</v>
      </c>
      <c r="C9" s="117">
        <v>72</v>
      </c>
      <c r="D9" s="76">
        <v>8</v>
      </c>
      <c r="E9" s="107" t="s">
        <v>94</v>
      </c>
      <c r="F9" s="191">
        <v>25</v>
      </c>
      <c r="G9" s="191">
        <v>16</v>
      </c>
      <c r="H9" s="188">
        <v>9</v>
      </c>
    </row>
    <row r="10" spans="1:8" ht="15" customHeight="1">
      <c r="A10" s="107"/>
      <c r="B10" s="117"/>
      <c r="C10" s="117"/>
      <c r="D10" s="76"/>
      <c r="E10" s="107"/>
      <c r="F10" s="191"/>
      <c r="G10" s="191"/>
      <c r="H10" s="188"/>
    </row>
    <row r="11" spans="1:8" ht="15" customHeight="1">
      <c r="A11" s="107" t="s">
        <v>48</v>
      </c>
      <c r="B11" s="117">
        <v>2320</v>
      </c>
      <c r="C11" s="117">
        <v>2043</v>
      </c>
      <c r="D11" s="76">
        <v>277</v>
      </c>
      <c r="E11" s="107" t="s">
        <v>48</v>
      </c>
      <c r="F11" s="191">
        <v>2351</v>
      </c>
      <c r="G11" s="191">
        <v>2099</v>
      </c>
      <c r="H11" s="188">
        <v>252</v>
      </c>
    </row>
    <row r="12" spans="1:8" ht="15" customHeight="1">
      <c r="A12" s="107" t="s">
        <v>83</v>
      </c>
      <c r="B12" s="117">
        <v>77</v>
      </c>
      <c r="C12" s="117">
        <v>48</v>
      </c>
      <c r="D12" s="76">
        <v>29</v>
      </c>
      <c r="E12" s="107" t="s">
        <v>83</v>
      </c>
      <c r="F12" s="191">
        <v>103</v>
      </c>
      <c r="G12" s="191">
        <v>67</v>
      </c>
      <c r="H12" s="188">
        <v>36</v>
      </c>
    </row>
    <row r="13" spans="1:8" ht="15" customHeight="1">
      <c r="A13" s="107" t="s">
        <v>82</v>
      </c>
      <c r="B13" s="117">
        <v>131</v>
      </c>
      <c r="C13" s="117">
        <v>95</v>
      </c>
      <c r="D13" s="76">
        <v>36</v>
      </c>
      <c r="E13" s="107" t="s">
        <v>82</v>
      </c>
      <c r="F13" s="191">
        <v>124</v>
      </c>
      <c r="G13" s="191">
        <v>100</v>
      </c>
      <c r="H13" s="188">
        <v>24</v>
      </c>
    </row>
    <row r="14" spans="1:8" ht="15" customHeight="1">
      <c r="A14" s="107" t="s">
        <v>78</v>
      </c>
      <c r="B14" s="117">
        <v>743</v>
      </c>
      <c r="C14" s="117">
        <v>703</v>
      </c>
      <c r="D14" s="76">
        <v>40</v>
      </c>
      <c r="E14" s="107" t="s">
        <v>78</v>
      </c>
      <c r="F14" s="191">
        <v>744</v>
      </c>
      <c r="G14" s="191">
        <v>700</v>
      </c>
      <c r="H14" s="188">
        <v>44</v>
      </c>
    </row>
    <row r="15" spans="1:8" ht="15" customHeight="1">
      <c r="A15" s="107" t="s">
        <v>80</v>
      </c>
      <c r="B15" s="117">
        <v>313</v>
      </c>
      <c r="C15" s="117">
        <v>288</v>
      </c>
      <c r="D15" s="76">
        <v>25</v>
      </c>
      <c r="E15" s="107" t="s">
        <v>80</v>
      </c>
      <c r="F15" s="191">
        <v>338</v>
      </c>
      <c r="G15" s="191">
        <v>316</v>
      </c>
      <c r="H15" s="188">
        <v>22</v>
      </c>
    </row>
    <row r="16" spans="1:9" ht="15" customHeight="1">
      <c r="A16" s="107" t="s">
        <v>81</v>
      </c>
      <c r="B16" s="117">
        <v>194</v>
      </c>
      <c r="C16" s="117">
        <v>153</v>
      </c>
      <c r="D16" s="76">
        <v>41</v>
      </c>
      <c r="E16" s="107" t="s">
        <v>81</v>
      </c>
      <c r="F16" s="191">
        <v>205</v>
      </c>
      <c r="G16" s="191">
        <v>171</v>
      </c>
      <c r="H16" s="188">
        <v>34</v>
      </c>
      <c r="I16" s="111"/>
    </row>
    <row r="17" spans="1:8" ht="15" customHeight="1">
      <c r="A17" s="107" t="s">
        <v>79</v>
      </c>
      <c r="B17" s="117">
        <v>343</v>
      </c>
      <c r="C17" s="117">
        <v>323</v>
      </c>
      <c r="D17" s="76">
        <v>20</v>
      </c>
      <c r="E17" s="107" t="s">
        <v>79</v>
      </c>
      <c r="F17" s="191">
        <v>324</v>
      </c>
      <c r="G17" s="191">
        <v>308</v>
      </c>
      <c r="H17" s="188">
        <v>16</v>
      </c>
    </row>
    <row r="18" spans="1:8" ht="15" customHeight="1">
      <c r="A18" s="107" t="s">
        <v>85</v>
      </c>
      <c r="B18" s="117">
        <v>62</v>
      </c>
      <c r="C18" s="117">
        <v>47</v>
      </c>
      <c r="D18" s="76">
        <v>15</v>
      </c>
      <c r="E18" s="107" t="s">
        <v>85</v>
      </c>
      <c r="F18" s="191">
        <v>59</v>
      </c>
      <c r="G18" s="191">
        <v>41</v>
      </c>
      <c r="H18" s="188">
        <v>18</v>
      </c>
    </row>
    <row r="19" spans="1:8" ht="15" customHeight="1">
      <c r="A19" s="107" t="s">
        <v>89</v>
      </c>
      <c r="B19" s="117">
        <v>52</v>
      </c>
      <c r="C19" s="117">
        <v>29</v>
      </c>
      <c r="D19" s="76">
        <v>23</v>
      </c>
      <c r="E19" s="107" t="s">
        <v>89</v>
      </c>
      <c r="F19" s="191">
        <v>42</v>
      </c>
      <c r="G19" s="191">
        <v>28</v>
      </c>
      <c r="H19" s="188">
        <v>14</v>
      </c>
    </row>
    <row r="20" spans="1:8" ht="15" customHeight="1">
      <c r="A20" s="107" t="s">
        <v>86</v>
      </c>
      <c r="B20" s="117">
        <v>47</v>
      </c>
      <c r="C20" s="117">
        <v>35</v>
      </c>
      <c r="D20" s="76">
        <v>12</v>
      </c>
      <c r="E20" s="107" t="s">
        <v>86</v>
      </c>
      <c r="F20" s="191">
        <v>52</v>
      </c>
      <c r="G20" s="191">
        <v>42</v>
      </c>
      <c r="H20" s="188">
        <v>10</v>
      </c>
    </row>
    <row r="21" spans="1:8" ht="15" customHeight="1">
      <c r="A21" s="107" t="s">
        <v>87</v>
      </c>
      <c r="B21" s="117">
        <v>49</v>
      </c>
      <c r="C21" s="117">
        <v>49</v>
      </c>
      <c r="D21" s="76" t="s">
        <v>189</v>
      </c>
      <c r="E21" s="107" t="s">
        <v>87</v>
      </c>
      <c r="F21" s="191">
        <v>36</v>
      </c>
      <c r="G21" s="191">
        <v>36</v>
      </c>
      <c r="H21" s="188" t="s">
        <v>227</v>
      </c>
    </row>
    <row r="22" spans="1:8" ht="15" customHeight="1">
      <c r="A22" s="107" t="s">
        <v>88</v>
      </c>
      <c r="B22" s="117">
        <v>70</v>
      </c>
      <c r="C22" s="117">
        <v>69</v>
      </c>
      <c r="D22" s="76">
        <v>1</v>
      </c>
      <c r="E22" s="107" t="s">
        <v>88</v>
      </c>
      <c r="F22" s="191">
        <v>77</v>
      </c>
      <c r="G22" s="191">
        <v>76</v>
      </c>
      <c r="H22" s="188">
        <v>1</v>
      </c>
    </row>
    <row r="23" spans="1:8" ht="15" customHeight="1">
      <c r="A23" s="107" t="s">
        <v>90</v>
      </c>
      <c r="B23" s="117">
        <v>44</v>
      </c>
      <c r="C23" s="117">
        <v>41</v>
      </c>
      <c r="D23" s="76">
        <v>3</v>
      </c>
      <c r="E23" s="107" t="s">
        <v>90</v>
      </c>
      <c r="F23" s="191">
        <v>30</v>
      </c>
      <c r="G23" s="191">
        <v>27</v>
      </c>
      <c r="H23" s="188">
        <v>3</v>
      </c>
    </row>
    <row r="24" spans="1:8" ht="15" customHeight="1">
      <c r="A24" s="107" t="s">
        <v>84</v>
      </c>
      <c r="B24" s="117">
        <v>110</v>
      </c>
      <c r="C24" s="117">
        <v>98</v>
      </c>
      <c r="D24" s="76">
        <v>12</v>
      </c>
      <c r="E24" s="107" t="s">
        <v>84</v>
      </c>
      <c r="F24" s="191">
        <v>105</v>
      </c>
      <c r="G24" s="191">
        <v>93</v>
      </c>
      <c r="H24" s="188">
        <v>12</v>
      </c>
    </row>
    <row r="25" spans="1:8" ht="15" customHeight="1">
      <c r="A25" s="107" t="s">
        <v>93</v>
      </c>
      <c r="B25" s="117">
        <v>19</v>
      </c>
      <c r="C25" s="117">
        <v>18</v>
      </c>
      <c r="D25" s="76">
        <v>1</v>
      </c>
      <c r="E25" s="107" t="s">
        <v>93</v>
      </c>
      <c r="F25" s="191">
        <v>28</v>
      </c>
      <c r="G25" s="191">
        <v>27</v>
      </c>
      <c r="H25" s="188">
        <v>1</v>
      </c>
    </row>
    <row r="26" spans="1:8" ht="15" customHeight="1">
      <c r="A26" s="107" t="s">
        <v>91</v>
      </c>
      <c r="B26" s="117">
        <v>30</v>
      </c>
      <c r="C26" s="117">
        <v>24</v>
      </c>
      <c r="D26" s="76">
        <v>6</v>
      </c>
      <c r="E26" s="107" t="s">
        <v>91</v>
      </c>
      <c r="F26" s="191">
        <v>45</v>
      </c>
      <c r="G26" s="191">
        <v>41</v>
      </c>
      <c r="H26" s="188">
        <v>4</v>
      </c>
    </row>
    <row r="27" spans="1:8" ht="15" customHeight="1">
      <c r="A27" s="107" t="s">
        <v>92</v>
      </c>
      <c r="B27" s="117">
        <v>36</v>
      </c>
      <c r="C27" s="117">
        <v>23</v>
      </c>
      <c r="D27" s="76">
        <v>13</v>
      </c>
      <c r="E27" s="107" t="s">
        <v>92</v>
      </c>
      <c r="F27" s="191">
        <v>39</v>
      </c>
      <c r="G27" s="191">
        <v>26</v>
      </c>
      <c r="H27" s="188">
        <v>13</v>
      </c>
    </row>
    <row r="28" spans="1:8" ht="15" customHeight="1">
      <c r="A28" s="107"/>
      <c r="B28" s="117"/>
      <c r="C28" s="117"/>
      <c r="D28" s="76"/>
      <c r="E28" s="107"/>
      <c r="F28" s="191"/>
      <c r="G28" s="191"/>
      <c r="H28" s="188"/>
    </row>
    <row r="29" spans="1:8" ht="15" customHeight="1">
      <c r="A29" s="107" t="s">
        <v>142</v>
      </c>
      <c r="B29" s="117">
        <v>538</v>
      </c>
      <c r="C29" s="117">
        <v>485</v>
      </c>
      <c r="D29" s="76">
        <v>53</v>
      </c>
      <c r="E29" s="107" t="s">
        <v>142</v>
      </c>
      <c r="F29" s="191">
        <v>610</v>
      </c>
      <c r="G29" s="191">
        <v>539</v>
      </c>
      <c r="H29" s="188">
        <v>71</v>
      </c>
    </row>
    <row r="30" spans="1:8" ht="15" customHeight="1">
      <c r="A30" s="107" t="s">
        <v>141</v>
      </c>
      <c r="B30" s="117">
        <v>919</v>
      </c>
      <c r="C30" s="117">
        <v>883</v>
      </c>
      <c r="D30" s="76">
        <v>36</v>
      </c>
      <c r="E30" s="107" t="s">
        <v>141</v>
      </c>
      <c r="F30" s="191">
        <v>943</v>
      </c>
      <c r="G30" s="191">
        <v>879</v>
      </c>
      <c r="H30" s="188">
        <v>64</v>
      </c>
    </row>
    <row r="31" spans="1:12" ht="15" customHeight="1">
      <c r="A31" s="107" t="s">
        <v>74</v>
      </c>
      <c r="B31" s="117">
        <v>94</v>
      </c>
      <c r="C31" s="117">
        <v>91</v>
      </c>
      <c r="D31" s="76">
        <v>3</v>
      </c>
      <c r="E31" s="107" t="s">
        <v>74</v>
      </c>
      <c r="F31" s="191">
        <v>102</v>
      </c>
      <c r="G31" s="191">
        <v>96</v>
      </c>
      <c r="H31" s="188">
        <v>6</v>
      </c>
      <c r="J31" s="111"/>
      <c r="K31" s="111"/>
      <c r="L31" s="111"/>
    </row>
    <row r="32" spans="1:12" ht="15" customHeight="1">
      <c r="A32" s="107" t="s">
        <v>150</v>
      </c>
      <c r="B32" s="117">
        <v>396</v>
      </c>
      <c r="C32" s="117">
        <v>390</v>
      </c>
      <c r="D32" s="76">
        <v>6</v>
      </c>
      <c r="E32" s="107" t="s">
        <v>150</v>
      </c>
      <c r="F32" s="191">
        <v>442</v>
      </c>
      <c r="G32" s="191">
        <v>429</v>
      </c>
      <c r="H32" s="188">
        <v>13</v>
      </c>
      <c r="J32" s="111"/>
      <c r="K32" s="111"/>
      <c r="L32" s="111"/>
    </row>
    <row r="33" spans="1:8" ht="15" customHeight="1">
      <c r="A33" s="112" t="s">
        <v>143</v>
      </c>
      <c r="B33" s="103">
        <v>673</v>
      </c>
      <c r="C33" s="103">
        <v>592</v>
      </c>
      <c r="D33" s="88">
        <v>81</v>
      </c>
      <c r="E33" s="112" t="s">
        <v>143</v>
      </c>
      <c r="F33" s="210">
        <v>685</v>
      </c>
      <c r="G33" s="210">
        <v>586</v>
      </c>
      <c r="H33" s="196">
        <v>99</v>
      </c>
    </row>
    <row r="34" spans="1:8" ht="15" customHeight="1">
      <c r="A34" s="67"/>
      <c r="B34" s="113"/>
      <c r="C34" s="113"/>
      <c r="D34" s="114"/>
      <c r="E34" s="67"/>
      <c r="F34" s="113"/>
      <c r="G34" s="113"/>
      <c r="H34" s="114"/>
    </row>
    <row r="35" spans="1:8" ht="15" customHeight="1">
      <c r="A35" s="67"/>
      <c r="B35" s="113"/>
      <c r="C35" s="113"/>
      <c r="D35" s="114"/>
      <c r="E35" s="67"/>
      <c r="F35" s="113"/>
      <c r="G35" s="113"/>
      <c r="H35" s="114"/>
    </row>
    <row r="36" spans="1:8" ht="15" customHeight="1">
      <c r="A36" s="67"/>
      <c r="B36" s="113"/>
      <c r="C36" s="114"/>
      <c r="D36" s="114"/>
      <c r="E36" s="67"/>
      <c r="F36" s="113"/>
      <c r="G36" s="114"/>
      <c r="H36" s="114"/>
    </row>
    <row r="37" spans="1:8" ht="15" customHeight="1">
      <c r="A37" s="67"/>
      <c r="B37" s="114"/>
      <c r="C37" s="114"/>
      <c r="D37" s="114"/>
      <c r="E37" s="67"/>
      <c r="F37" s="114"/>
      <c r="G37" s="114"/>
      <c r="H37" s="114"/>
    </row>
  </sheetData>
  <sheetProtection/>
  <mergeCells count="4">
    <mergeCell ref="E3:E4"/>
    <mergeCell ref="F3:H3"/>
    <mergeCell ref="A3:A4"/>
    <mergeCell ref="B3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箭野 由貴子</dc:creator>
  <cp:keywords/>
  <dc:description/>
  <cp:lastModifiedBy>箭野 由貴子</cp:lastModifiedBy>
  <cp:lastPrinted>2023-09-07T00:35:52Z</cp:lastPrinted>
  <dcterms:created xsi:type="dcterms:W3CDTF">2005-05-19T01:15:59Z</dcterms:created>
  <dcterms:modified xsi:type="dcterms:W3CDTF">2023-09-21T09:57:10Z</dcterms:modified>
  <cp:category/>
  <cp:version/>
  <cp:contentType/>
  <cp:contentStatus/>
</cp:coreProperties>
</file>