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mc:Choice Requires="x15">
      <x15ac:absPath xmlns:x15ac="http://schemas.microsoft.com/office/spreadsheetml/2010/11/ac" url="\\10.1.41.49\rizai\★理財Gフォルダ（R6～）\023  経営比較分析表\R7\06_公開用データ★\03_公共下水道\"/>
    </mc:Choice>
  </mc:AlternateContent>
  <xr:revisionPtr revIDLastSave="0" documentId="13_ncr:1_{E5DC3211-DDEC-41AA-98C6-8D1CE29B5D1F}" xr6:coauthVersionLast="47" xr6:coauthVersionMax="47" xr10:uidLastSave="{00000000-0000-0000-0000-000000000000}"/>
  <workbookProtection workbookAlgorithmName="SHA-512" workbookHashValue="wW22r6UkHHjoZ+V9V0SGRrMxd1uJi5AleAazjs5m6FSJszVfGgpGx9CglJbgDCIGtbFVOi0t1YbQ9TFi1dobmA==" workbookSaltValue="X+Cu0yhyyCFPodRSYKd8n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E85" i="4"/>
  <c r="AT10" i="4"/>
  <c r="P10" i="4"/>
  <c r="W8" i="4"/>
  <c r="P8"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<sst xmlns="http://schemas.openxmlformats.org/spreadsheetml/2006/main" count="320" uniqueCount="116">
  <si>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</si>
  <si>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</si>
  <si>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</si>
  <si>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</si>
  <si>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</si>
  <si>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</si>
  <si>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</si>
  <si>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</si>
  <si>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</si>
  <si>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</si>
  <si>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</si>
  <si>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</si>
  <si>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</si>
  <si>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</si>
  <si>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</si>
  <si>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</si>
  <si>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</si>
  <si>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</si>
  <si>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</si>
  <si>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</si>
  <si>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</si>
  <si>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</si>
  <si>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</si>
  <si>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</si>
  <si>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</si>
  <si>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</si>
  <si>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</si>
  <si>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</si>
  <si>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</si>
  <si>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</si>
  <si>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</si>
  <si>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</si>
  <si>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</si>
  <si>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</si>
  <si>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</si>
  <si>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</si>
  <si>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</si>
  <si>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</si>
  <si>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</si>
  <si>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</si>
  <si>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</si>
  <si>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</si>
  <si>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</si>
  <si>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</si>
  <si>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</si>
  <si>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</si>
  <si>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</si>
  <si>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</si>
  <si>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</si>
  <si>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</si>
  <si>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</si>
  <si>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</si>
  <si>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</si>
  <si>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</si>
  <si>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</si>
  <si>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</si>
  <si>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</si>
  <si>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</si>
  <si>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</si>
  <si>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</si>
  <si>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</si>
  <si>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</si>
  <si>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</si>
  <si>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</si>
  <si>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</si>
  <si>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</si>
  <si>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</si>
  <si>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</si>
  <si>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</si>
  <si>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</si>
  <si>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</si>
  <si>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</si>
  <si>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</si>
  <si>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</si>
  <si>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</si>
  <si>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</si>
  <si>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</si>
  <si>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</si>
  <si>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</si>
  <si>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</si>
  <si>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</si>
  <si>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</si>
  <si>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</si>
  <si>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</si>
  <si>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</si>
  <si>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</si>
  <si>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</si>
  <si>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</si>
  <si>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</si>
  <si>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</si>
  <si>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</si>
  <si>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</si>
  <si>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</si>
  <si>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</si>
  <si>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</si>
  <si>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</si>
  <si>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豊山町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</si>
  <si>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</si>
  <si>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</si>
  <si>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</si>
  <si>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</si>
  <si>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</si>
  <si>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</si>
  <si>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</si>
  <si>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</si>
  <si>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</si>
  <si>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</si>
  <si>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</si>
  <si>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</si>
  <si>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</si>
  <si>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</si>
  <si>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</si>
  <si>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</si>
  <si>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収支バランスは類似団体と比較すると概ね良好と言える。なお、経常収支比率100％以上となったが、経費回収率100％には至っていないため、今後も接続促進活動を行い、使用料収入の増加と水洗化率の向上に努めていく。
　経営戦略については、令和２年度に策定している。本町では令和６年４月より地方公営企業法を適用しており、令和７年度に経営戦略の改定を行った。</t>
    <rPh sb="156" eb="158">
      <t>レイワ</t>
    </rPh>
    <rPh sb="159" eb="161">
      <t>ネンド</t>
    </rPh>
    <rPh sb="162" eb="164">
      <t>ケイエイ</t>
    </rPh>
    <rPh sb="164" eb="166">
      <t>センリャク</t>
    </rPh>
    <rPh sb="167" eb="169">
      <t>カイテイ</t>
    </rPh>
    <rPh sb="170" eb="171">
      <t>オコナ</t>
    </rPh>
    <phoneticPr fontId="4"/>
  </si>
  <si>
    <t>①有形固定資産減価償却率
　令和6年4月に企業会計に移行し、有形固定資産減価償却累計額がまだ少ないため、類似団体平均値よりも低くなっている。</t>
    <phoneticPr fontId="4"/>
  </si>
  <si>
    <t xml:space="preserve"> ※当町の下水道事業は令和6年度より地方公営企業法を適用したため、令和5年度以前の指標については記載がない。
①収益的収支比率
　R5の93.74％に対し、R6の指標は100.10％であった。下水道整備に伴う企業債償還金総額が毎年増加傾向にあるが、下水道使用料の収入増加等により本指標が100％を僅かに超える結果となった。今後も収益増加に向け、接続促進による水洗化率の向上に努める。
③流動比率
　全国平均及び類似団体平均を上回る結果となったが、今後も下水道の新規整備が続くことから企業債の償還金は増加していくため、概ね横ばいまたは微減傾向となることが見込まれる。
④企業債残高対事業規模比率
　R5の348.29％に対し、R6の指標は329.38％であった。豊山町の下水道事業は下水道施設の建設途上であり、企業債残高は増加傾向にあるが、類似団体平均及び全国平均に比べると低い水準となっている。これは大口事業場が下水道へ接続していることにより大きな使用料収入を得られているため、使用料収入に対する企業債残高の割合が低いためである。今後も大口事業場を中心とした接続促進活動を行い、使用料収入の確保に努める。
⑤経費回収率
　R5の86.41％に対し、R6の指標は85.57％であった。経費回収率は100%を下回っているが、類似団体平均より高い値を保っている。これは大口事業場が下水道へ接続していることで、使用料で回収すべき経費の一部を賄えているためである。今後も大口事業場を中心とした接続促進活動に努める。
⑥汚水処理原価
　R5の150円に対し、R6の指標は150円であった。汚水処理原価は類似団体平均より低い値を保っている。これは大口事業場が下水道へ接続していることで、処理水量のうち料金収入が得られる割合が高いためである。今後も大口事業場を中心とした接続促進活動に努める。
⑧水洗化率
　R5の60.41％に対し、R6の指標は62.07％であった。例年、供用開始区域の拡大に努めているため、概ね横ばい傾向となっている。
</t>
    <rPh sb="2" eb="4">
      <t>トウチョウ</t>
    </rPh>
    <rPh sb="76" eb="77">
      <t>タイ</t>
    </rPh>
    <rPh sb="82" eb="84">
      <t>シヒョウ</t>
    </rPh>
    <rPh sb="105" eb="107">
      <t>キギョウ</t>
    </rPh>
    <rPh sb="107" eb="108">
      <t>サイ</t>
    </rPh>
    <rPh sb="125" eb="127">
      <t>ゲスイ</t>
    </rPh>
    <rPh sb="127" eb="128">
      <t>ドウ</t>
    </rPh>
    <rPh sb="128" eb="131">
      <t>シヨウリョウ</t>
    </rPh>
    <rPh sb="132" eb="134">
      <t>シュウニュウ</t>
    </rPh>
    <rPh sb="134" eb="136">
      <t>ゾウカ</t>
    </rPh>
    <rPh sb="136" eb="137">
      <t>ナド</t>
    </rPh>
    <rPh sb="140" eb="141">
      <t>ホン</t>
    </rPh>
    <rPh sb="141" eb="143">
      <t>シヒョウ</t>
    </rPh>
    <rPh sb="149" eb="150">
      <t>ワズ</t>
    </rPh>
    <rPh sb="152" eb="153">
      <t>コ</t>
    </rPh>
    <rPh sb="155" eb="157">
      <t>ケッカ</t>
    </rPh>
    <rPh sb="162" eb="164">
      <t>コンゴ</t>
    </rPh>
    <rPh sb="195" eb="197">
      <t>リュウドウ</t>
    </rPh>
    <rPh sb="197" eb="199">
      <t>ヒリツ</t>
    </rPh>
    <rPh sb="201" eb="203">
      <t>ゼンコク</t>
    </rPh>
    <rPh sb="203" eb="205">
      <t>ヘイキン</t>
    </rPh>
    <rPh sb="205" eb="206">
      <t>オヨ</t>
    </rPh>
    <rPh sb="207" eb="209">
      <t>ルイジ</t>
    </rPh>
    <rPh sb="209" eb="211">
      <t>ダンタイ</t>
    </rPh>
    <rPh sb="211" eb="213">
      <t>ヘイキン</t>
    </rPh>
    <rPh sb="214" eb="216">
      <t>ウワマワ</t>
    </rPh>
    <rPh sb="217" eb="219">
      <t>ケッカ</t>
    </rPh>
    <rPh sb="225" eb="227">
      <t>コンゴ</t>
    </rPh>
    <rPh sb="228" eb="230">
      <t>ゲスイ</t>
    </rPh>
    <rPh sb="230" eb="231">
      <t>ドウ</t>
    </rPh>
    <rPh sb="232" eb="234">
      <t>シンキ</t>
    </rPh>
    <rPh sb="234" eb="236">
      <t>セイビ</t>
    </rPh>
    <rPh sb="237" eb="238">
      <t>ツヅ</t>
    </rPh>
    <rPh sb="243" eb="245">
      <t>キギョウ</t>
    </rPh>
    <rPh sb="245" eb="246">
      <t>サイ</t>
    </rPh>
    <rPh sb="247" eb="249">
      <t>ショウカン</t>
    </rPh>
    <rPh sb="312" eb="313">
      <t>タイ</t>
    </rPh>
    <rPh sb="318" eb="320">
      <t>シヒョウ</t>
    </rPh>
    <rPh sb="378" eb="379">
      <t>オヨ</t>
    </rPh>
    <rPh sb="380" eb="382">
      <t>ゼンコク</t>
    </rPh>
    <rPh sb="382" eb="384">
      <t>ヘイキン</t>
    </rPh>
    <rPh sb="451" eb="453">
      <t>キギョウ</t>
    </rPh>
    <rPh sb="489" eb="490">
      <t>オコナ</t>
    </rPh>
    <rPh sb="525" eb="526">
      <t>タイ</t>
    </rPh>
    <rPh sb="531" eb="533">
      <t>シヒョウ</t>
    </rPh>
    <rPh sb="673" eb="674">
      <t>エン</t>
    </rPh>
    <rPh sb="675" eb="676">
      <t>タイ</t>
    </rPh>
    <rPh sb="681" eb="683">
      <t>シヒョウ</t>
    </rPh>
    <rPh sb="687" eb="688">
      <t>エン</t>
    </rPh>
    <rPh sb="812" eb="813">
      <t>タイ</t>
    </rPh>
    <rPh sb="818" eb="820">
      <t>シヒョウ</t>
    </rPh>
    <rPh sb="853" eb="854">
      <t>オオム</t>
    </rPh>
    <rPh sb="855" eb="856">
      <t>ヨコ</t>
    </rPh>
    <rPh sb="858" eb="860">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</si>
</sst>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56E-4EDA-97A7-5124D2347F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E56E-4EDA-97A7-5124D2347F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1B-4E7F-B39A-A291347A23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46.92</c:v>
                </c:pt>
              </c:numCache>
            </c:numRef>
          </c:val>
          <c:smooth val="0"/>
          <c:extLst>
            <c:ext xmlns:c16="http://schemas.microsoft.com/office/drawing/2014/chart" uri="{C3380CC4-5D6E-409C-BE32-E72D297353CC}">
              <c16:uniqueId val="{00000001-FB1B-4E7F-B39A-A291347A23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62.07</c:v>
                </c:pt>
              </c:numCache>
            </c:numRef>
          </c:val>
          <c:extLst>
            <c:ext xmlns:c16="http://schemas.microsoft.com/office/drawing/2014/chart" uri="{C3380CC4-5D6E-409C-BE32-E72D297353CC}">
              <c16:uniqueId val="{00000000-AD2D-45D0-913A-875EC7AFD4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78.69</c:v>
                </c:pt>
              </c:numCache>
            </c:numRef>
          </c:val>
          <c:smooth val="0"/>
          <c:extLst>
            <c:ext xmlns:c16="http://schemas.microsoft.com/office/drawing/2014/chart" uri="{C3380CC4-5D6E-409C-BE32-E72D297353CC}">
              <c16:uniqueId val="{00000001-AD2D-45D0-913A-875EC7AFD4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100.1</c:v>
                </c:pt>
              </c:numCache>
            </c:numRef>
          </c:val>
          <c:extLst>
            <c:ext xmlns:c16="http://schemas.microsoft.com/office/drawing/2014/chart" uri="{C3380CC4-5D6E-409C-BE32-E72D297353CC}">
              <c16:uniqueId val="{00000000-60C7-4E35-8247-DE21AB4BC1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112.88</c:v>
                </c:pt>
              </c:numCache>
            </c:numRef>
          </c:val>
          <c:smooth val="0"/>
          <c:extLst>
            <c:ext xmlns:c16="http://schemas.microsoft.com/office/drawing/2014/chart" uri="{C3380CC4-5D6E-409C-BE32-E72D297353CC}">
              <c16:uniqueId val="{00000001-60C7-4E35-8247-DE21AB4BC1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2.1</c:v>
                </c:pt>
              </c:numCache>
            </c:numRef>
          </c:val>
          <c:extLst>
            <c:ext xmlns:c16="http://schemas.microsoft.com/office/drawing/2014/chart" uri="{C3380CC4-5D6E-409C-BE32-E72D297353CC}">
              <c16:uniqueId val="{00000000-578E-4E90-A4E7-C1FF55B505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12.69</c:v>
                </c:pt>
              </c:numCache>
            </c:numRef>
          </c:val>
          <c:smooth val="0"/>
          <c:extLst>
            <c:ext xmlns:c16="http://schemas.microsoft.com/office/drawing/2014/chart" uri="{C3380CC4-5D6E-409C-BE32-E72D297353CC}">
              <c16:uniqueId val="{00000001-578E-4E90-A4E7-C1FF55B505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09-420F-8A94-BDECAD25A0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509-420F-8A94-BDECAD25A0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A5-432C-834E-F0E6ED1AEE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0A5-432C-834E-F0E6ED1AEE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84.53</c:v>
                </c:pt>
              </c:numCache>
            </c:numRef>
          </c:val>
          <c:extLst>
            <c:ext xmlns:c16="http://schemas.microsoft.com/office/drawing/2014/chart" uri="{C3380CC4-5D6E-409C-BE32-E72D297353CC}">
              <c16:uniqueId val="{00000000-6469-478D-8897-7D1A64C3C8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75.33</c:v>
                </c:pt>
              </c:numCache>
            </c:numRef>
          </c:val>
          <c:smooth val="0"/>
          <c:extLst>
            <c:ext xmlns:c16="http://schemas.microsoft.com/office/drawing/2014/chart" uri="{C3380CC4-5D6E-409C-BE32-E72D297353CC}">
              <c16:uniqueId val="{00000001-6469-478D-8897-7D1A64C3C8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329.38</c:v>
                </c:pt>
              </c:numCache>
            </c:numRef>
          </c:val>
          <c:extLst>
            <c:ext xmlns:c16="http://schemas.microsoft.com/office/drawing/2014/chart" uri="{C3380CC4-5D6E-409C-BE32-E72D297353CC}">
              <c16:uniqueId val="{00000000-915E-4CF8-8D95-CBE874DC0FF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1382.02</c:v>
                </c:pt>
              </c:numCache>
            </c:numRef>
          </c:val>
          <c:smooth val="0"/>
          <c:extLst>
            <c:ext xmlns:c16="http://schemas.microsoft.com/office/drawing/2014/chart" uri="{C3380CC4-5D6E-409C-BE32-E72D297353CC}">
              <c16:uniqueId val="{00000001-915E-4CF8-8D95-CBE874DC0FF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85.57</c:v>
                </c:pt>
              </c:numCache>
            </c:numRef>
          </c:val>
          <c:extLst>
            <c:ext xmlns:c16="http://schemas.microsoft.com/office/drawing/2014/chart" uri="{C3380CC4-5D6E-409C-BE32-E72D297353CC}">
              <c16:uniqueId val="{00000000-2B27-46E6-AA20-E70ED6E38C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73.77</c:v>
                </c:pt>
              </c:numCache>
            </c:numRef>
          </c:val>
          <c:smooth val="0"/>
          <c:extLst>
            <c:ext xmlns:c16="http://schemas.microsoft.com/office/drawing/2014/chart" uri="{C3380CC4-5D6E-409C-BE32-E72D297353CC}">
              <c16:uniqueId val="{00000001-2B27-46E6-AA20-E70ED6E38C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35DD-406F-843B-7D51FF019F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177.17</c:v>
                </c:pt>
              </c:numCache>
            </c:numRef>
          </c:val>
          <c:smooth val="0"/>
          <c:extLst>
            <c:ext xmlns:c16="http://schemas.microsoft.com/office/drawing/2014/chart" uri="{C3380CC4-5D6E-409C-BE32-E72D297353CC}">
              <c16:uniqueId val="{00000001-35DD-406F-843B-7D51FF019F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愛知県　豊山町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Cb2</v>
      </c>
      <c r="X8" s="70"/>
      <c r="Y8" s="70"/>
      <c r="Z8" s="70"/>
      <c r="AA8" s="70"/>
      <c r="AB8" s="70"/>
      <c r="AC8" s="70"/>
      <c r="AD8" s="71" t="str">
        <f>データ!$M$6</f>
        <v>非設置</v>
      </c>
      <c r="AE8" s="71"/>
      <c r="AF8" s="71"/>
      <c r="AG8" s="71"/>
      <c r="AH8" s="71"/>
      <c r="AI8" s="71"/>
      <c r="AJ8" s="71"/>
      <c r="AK8" s="3"/>
      <c r="AL8" s="50">
        <f>データ!S6</f>
        <v>15984</v>
      </c>
      <c r="AM8" s="50"/>
      <c r="AN8" s="50"/>
      <c r="AO8" s="50"/>
      <c r="AP8" s="50"/>
      <c r="AQ8" s="50"/>
      <c r="AR8" s="50"/>
      <c r="AS8" s="50"/>
      <c r="AT8" s="44">
        <f>データ!T6</f>
        <v>6.18</v>
      </c>
      <c r="AU8" s="44"/>
      <c r="AV8" s="44"/>
      <c r="AW8" s="44"/>
      <c r="AX8" s="44"/>
      <c r="AY8" s="44"/>
      <c r="AZ8" s="44"/>
      <c r="BA8" s="44"/>
      <c r="BB8" s="44">
        <f>データ!U6</f>
        <v>2586.41</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2">
      <c r="A10" s="2"/>
      <c r="B10" s="44" t="str">
        <f>データ!N6</f>
        <v>-</v>
      </c>
      <c r="C10" s="44"/>
      <c r="D10" s="44"/>
      <c r="E10" s="44"/>
      <c r="F10" s="44"/>
      <c r="G10" s="44"/>
      <c r="H10" s="44"/>
      <c r="I10" s="44">
        <f>データ!O6</f>
        <v>57.27</v>
      </c>
      <c r="J10" s="44"/>
      <c r="K10" s="44"/>
      <c r="L10" s="44"/>
      <c r="M10" s="44"/>
      <c r="N10" s="44"/>
      <c r="O10" s="44"/>
      <c r="P10" s="44">
        <f>データ!P6</f>
        <v>81.069999999999993</v>
      </c>
      <c r="Q10" s="44"/>
      <c r="R10" s="44"/>
      <c r="S10" s="44"/>
      <c r="T10" s="44"/>
      <c r="U10" s="44"/>
      <c r="V10" s="44"/>
      <c r="W10" s="44">
        <f>データ!Q6</f>
        <v>96.47</v>
      </c>
      <c r="X10" s="44"/>
      <c r="Y10" s="44"/>
      <c r="Z10" s="44"/>
      <c r="AA10" s="44"/>
      <c r="AB10" s="44"/>
      <c r="AC10" s="44"/>
      <c r="AD10" s="50">
        <f>データ!R6</f>
        <v>2200</v>
      </c>
      <c r="AE10" s="50"/>
      <c r="AF10" s="50"/>
      <c r="AG10" s="50"/>
      <c r="AH10" s="50"/>
      <c r="AI10" s="50"/>
      <c r="AJ10" s="50"/>
      <c r="AK10" s="2"/>
      <c r="AL10" s="50">
        <f>データ!V6</f>
        <v>12948</v>
      </c>
      <c r="AM10" s="50"/>
      <c r="AN10" s="50"/>
      <c r="AO10" s="50"/>
      <c r="AP10" s="50"/>
      <c r="AQ10" s="50"/>
      <c r="AR10" s="50"/>
      <c r="AS10" s="50"/>
      <c r="AT10" s="44">
        <f>データ!W6</f>
        <v>2.5299999999999998</v>
      </c>
      <c r="AU10" s="44"/>
      <c r="AV10" s="44"/>
      <c r="AW10" s="44"/>
      <c r="AX10" s="44"/>
      <c r="AY10" s="44"/>
      <c r="AZ10" s="44"/>
      <c r="BA10" s="44"/>
      <c r="BB10" s="44">
        <f>データ!X6</f>
        <v>5117.79</v>
      </c>
      <c r="BC10" s="44"/>
      <c r="BD10" s="44"/>
      <c r="BE10" s="44"/>
      <c r="BF10" s="44"/>
      <c r="BG10" s="44"/>
      <c r="BH10" s="44"/>
      <c r="BI10" s="44"/>
      <c r="BJ10" s="2"/>
      <c r="BK10" s="2"/>
      <c r="BL10" s="51" t="s">
        <v>22</v>
      </c>
      <c r="BM10" s="52"/>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3" t="s">
        <v>115</v>
      </c>
      <c r="BM16" s="54"/>
      <c r="BN16" s="54"/>
      <c r="BO16" s="54"/>
      <c r="BP16" s="54"/>
      <c r="BQ16" s="54"/>
      <c r="BR16" s="54"/>
      <c r="BS16" s="54"/>
      <c r="BT16" s="54"/>
      <c r="BU16" s="54"/>
      <c r="BV16" s="54"/>
      <c r="BW16" s="54"/>
      <c r="BX16" s="54"/>
      <c r="BY16" s="54"/>
      <c r="BZ16" s="5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3"/>
      <c r="BM17" s="54"/>
      <c r="BN17" s="54"/>
      <c r="BO17" s="54"/>
      <c r="BP17" s="54"/>
      <c r="BQ17" s="54"/>
      <c r="BR17" s="54"/>
      <c r="BS17" s="54"/>
      <c r="BT17" s="54"/>
      <c r="BU17" s="54"/>
      <c r="BV17" s="54"/>
      <c r="BW17" s="54"/>
      <c r="BX17" s="54"/>
      <c r="BY17" s="54"/>
      <c r="BZ17" s="5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3"/>
      <c r="BM18" s="54"/>
      <c r="BN18" s="54"/>
      <c r="BO18" s="54"/>
      <c r="BP18" s="54"/>
      <c r="BQ18" s="54"/>
      <c r="BR18" s="54"/>
      <c r="BS18" s="54"/>
      <c r="BT18" s="54"/>
      <c r="BU18" s="54"/>
      <c r="BV18" s="54"/>
      <c r="BW18" s="54"/>
      <c r="BX18" s="54"/>
      <c r="BY18" s="54"/>
      <c r="BZ18" s="5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3"/>
      <c r="BM19" s="54"/>
      <c r="BN19" s="54"/>
      <c r="BO19" s="54"/>
      <c r="BP19" s="54"/>
      <c r="BQ19" s="54"/>
      <c r="BR19" s="54"/>
      <c r="BS19" s="54"/>
      <c r="BT19" s="54"/>
      <c r="BU19" s="54"/>
      <c r="BV19" s="54"/>
      <c r="BW19" s="54"/>
      <c r="BX19" s="54"/>
      <c r="BY19" s="54"/>
      <c r="BZ19" s="5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3"/>
      <c r="BM20" s="54"/>
      <c r="BN20" s="54"/>
      <c r="BO20" s="54"/>
      <c r="BP20" s="54"/>
      <c r="BQ20" s="54"/>
      <c r="BR20" s="54"/>
      <c r="BS20" s="54"/>
      <c r="BT20" s="54"/>
      <c r="BU20" s="54"/>
      <c r="BV20" s="54"/>
      <c r="BW20" s="54"/>
      <c r="BX20" s="54"/>
      <c r="BY20" s="54"/>
      <c r="BZ20" s="5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3"/>
      <c r="BM21" s="54"/>
      <c r="BN21" s="54"/>
      <c r="BO21" s="54"/>
      <c r="BP21" s="54"/>
      <c r="BQ21" s="54"/>
      <c r="BR21" s="54"/>
      <c r="BS21" s="54"/>
      <c r="BT21" s="54"/>
      <c r="BU21" s="54"/>
      <c r="BV21" s="54"/>
      <c r="BW21" s="54"/>
      <c r="BX21" s="54"/>
      <c r="BY21" s="54"/>
      <c r="BZ21" s="5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3"/>
      <c r="BM22" s="54"/>
      <c r="BN22" s="54"/>
      <c r="BO22" s="54"/>
      <c r="BP22" s="54"/>
      <c r="BQ22" s="54"/>
      <c r="BR22" s="54"/>
      <c r="BS22" s="54"/>
      <c r="BT22" s="54"/>
      <c r="BU22" s="54"/>
      <c r="BV22" s="54"/>
      <c r="BW22" s="54"/>
      <c r="BX22" s="54"/>
      <c r="BY22" s="54"/>
      <c r="BZ22" s="5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3"/>
      <c r="BM23" s="54"/>
      <c r="BN23" s="54"/>
      <c r="BO23" s="54"/>
      <c r="BP23" s="54"/>
      <c r="BQ23" s="54"/>
      <c r="BR23" s="54"/>
      <c r="BS23" s="54"/>
      <c r="BT23" s="54"/>
      <c r="BU23" s="54"/>
      <c r="BV23" s="54"/>
      <c r="BW23" s="54"/>
      <c r="BX23" s="54"/>
      <c r="BY23" s="54"/>
      <c r="BZ23" s="5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3"/>
      <c r="BM24" s="54"/>
      <c r="BN24" s="54"/>
      <c r="BO24" s="54"/>
      <c r="BP24" s="54"/>
      <c r="BQ24" s="54"/>
      <c r="BR24" s="54"/>
      <c r="BS24" s="54"/>
      <c r="BT24" s="54"/>
      <c r="BU24" s="54"/>
      <c r="BV24" s="54"/>
      <c r="BW24" s="54"/>
      <c r="BX24" s="54"/>
      <c r="BY24" s="54"/>
      <c r="BZ24" s="5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3"/>
      <c r="BM25" s="54"/>
      <c r="BN25" s="54"/>
      <c r="BO25" s="54"/>
      <c r="BP25" s="54"/>
      <c r="BQ25" s="54"/>
      <c r="BR25" s="54"/>
      <c r="BS25" s="54"/>
      <c r="BT25" s="54"/>
      <c r="BU25" s="54"/>
      <c r="BV25" s="54"/>
      <c r="BW25" s="54"/>
      <c r="BX25" s="54"/>
      <c r="BY25" s="54"/>
      <c r="BZ25" s="5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3"/>
      <c r="BM26" s="54"/>
      <c r="BN26" s="54"/>
      <c r="BO26" s="54"/>
      <c r="BP26" s="54"/>
      <c r="BQ26" s="54"/>
      <c r="BR26" s="54"/>
      <c r="BS26" s="54"/>
      <c r="BT26" s="54"/>
      <c r="BU26" s="54"/>
      <c r="BV26" s="54"/>
      <c r="BW26" s="54"/>
      <c r="BX26" s="54"/>
      <c r="BY26" s="54"/>
      <c r="BZ26" s="5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3"/>
      <c r="BM27" s="54"/>
      <c r="BN27" s="54"/>
      <c r="BO27" s="54"/>
      <c r="BP27" s="54"/>
      <c r="BQ27" s="54"/>
      <c r="BR27" s="54"/>
      <c r="BS27" s="54"/>
      <c r="BT27" s="54"/>
      <c r="BU27" s="54"/>
      <c r="BV27" s="54"/>
      <c r="BW27" s="54"/>
      <c r="BX27" s="54"/>
      <c r="BY27" s="54"/>
      <c r="BZ27" s="5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3"/>
      <c r="BM28" s="54"/>
      <c r="BN28" s="54"/>
      <c r="BO28" s="54"/>
      <c r="BP28" s="54"/>
      <c r="BQ28" s="54"/>
      <c r="BR28" s="54"/>
      <c r="BS28" s="54"/>
      <c r="BT28" s="54"/>
      <c r="BU28" s="54"/>
      <c r="BV28" s="54"/>
      <c r="BW28" s="54"/>
      <c r="BX28" s="54"/>
      <c r="BY28" s="54"/>
      <c r="BZ28" s="5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3"/>
      <c r="BM29" s="54"/>
      <c r="BN29" s="54"/>
      <c r="BO29" s="54"/>
      <c r="BP29" s="54"/>
      <c r="BQ29" s="54"/>
      <c r="BR29" s="54"/>
      <c r="BS29" s="54"/>
      <c r="BT29" s="54"/>
      <c r="BU29" s="54"/>
      <c r="BV29" s="54"/>
      <c r="BW29" s="54"/>
      <c r="BX29" s="54"/>
      <c r="BY29" s="54"/>
      <c r="BZ29" s="5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3"/>
      <c r="BM30" s="54"/>
      <c r="BN30" s="54"/>
      <c r="BO30" s="54"/>
      <c r="BP30" s="54"/>
      <c r="BQ30" s="54"/>
      <c r="BR30" s="54"/>
      <c r="BS30" s="54"/>
      <c r="BT30" s="54"/>
      <c r="BU30" s="54"/>
      <c r="BV30" s="54"/>
      <c r="BW30" s="54"/>
      <c r="BX30" s="54"/>
      <c r="BY30" s="54"/>
      <c r="BZ30" s="5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3"/>
      <c r="BM31" s="54"/>
      <c r="BN31" s="54"/>
      <c r="BO31" s="54"/>
      <c r="BP31" s="54"/>
      <c r="BQ31" s="54"/>
      <c r="BR31" s="54"/>
      <c r="BS31" s="54"/>
      <c r="BT31" s="54"/>
      <c r="BU31" s="54"/>
      <c r="BV31" s="54"/>
      <c r="BW31" s="54"/>
      <c r="BX31" s="54"/>
      <c r="BY31" s="54"/>
      <c r="BZ31" s="5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3"/>
      <c r="BM32" s="54"/>
      <c r="BN32" s="54"/>
      <c r="BO32" s="54"/>
      <c r="BP32" s="54"/>
      <c r="BQ32" s="54"/>
      <c r="BR32" s="54"/>
      <c r="BS32" s="54"/>
      <c r="BT32" s="54"/>
      <c r="BU32" s="54"/>
      <c r="BV32" s="54"/>
      <c r="BW32" s="54"/>
      <c r="BX32" s="54"/>
      <c r="BY32" s="54"/>
      <c r="BZ32" s="5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3"/>
      <c r="BM33" s="54"/>
      <c r="BN33" s="54"/>
      <c r="BO33" s="54"/>
      <c r="BP33" s="54"/>
      <c r="BQ33" s="54"/>
      <c r="BR33" s="54"/>
      <c r="BS33" s="54"/>
      <c r="BT33" s="54"/>
      <c r="BU33" s="54"/>
      <c r="BV33" s="54"/>
      <c r="BW33" s="54"/>
      <c r="BX33" s="54"/>
      <c r="BY33" s="54"/>
      <c r="BZ33" s="5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3"/>
      <c r="BM34" s="54"/>
      <c r="BN34" s="54"/>
      <c r="BO34" s="54"/>
      <c r="BP34" s="54"/>
      <c r="BQ34" s="54"/>
      <c r="BR34" s="54"/>
      <c r="BS34" s="54"/>
      <c r="BT34" s="54"/>
      <c r="BU34" s="54"/>
      <c r="BV34" s="54"/>
      <c r="BW34" s="54"/>
      <c r="BX34" s="54"/>
      <c r="BY34" s="54"/>
      <c r="BZ34" s="5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3"/>
      <c r="BM35" s="54"/>
      <c r="BN35" s="54"/>
      <c r="BO35" s="54"/>
      <c r="BP35" s="54"/>
      <c r="BQ35" s="54"/>
      <c r="BR35" s="54"/>
      <c r="BS35" s="54"/>
      <c r="BT35" s="54"/>
      <c r="BU35" s="54"/>
      <c r="BV35" s="54"/>
      <c r="BW35" s="54"/>
      <c r="BX35" s="54"/>
      <c r="BY35" s="54"/>
      <c r="BZ35" s="5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3"/>
      <c r="BM36" s="54"/>
      <c r="BN36" s="54"/>
      <c r="BO36" s="54"/>
      <c r="BP36" s="54"/>
      <c r="BQ36" s="54"/>
      <c r="BR36" s="54"/>
      <c r="BS36" s="54"/>
      <c r="BT36" s="54"/>
      <c r="BU36" s="54"/>
      <c r="BV36" s="54"/>
      <c r="BW36" s="54"/>
      <c r="BX36" s="54"/>
      <c r="BY36" s="54"/>
      <c r="BZ36" s="5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3"/>
      <c r="BM37" s="54"/>
      <c r="BN37" s="54"/>
      <c r="BO37" s="54"/>
      <c r="BP37" s="54"/>
      <c r="BQ37" s="54"/>
      <c r="BR37" s="54"/>
      <c r="BS37" s="54"/>
      <c r="BT37" s="54"/>
      <c r="BU37" s="54"/>
      <c r="BV37" s="54"/>
      <c r="BW37" s="54"/>
      <c r="BX37" s="54"/>
      <c r="BY37" s="54"/>
      <c r="BZ37" s="5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3"/>
      <c r="BM38" s="54"/>
      <c r="BN38" s="54"/>
      <c r="BO38" s="54"/>
      <c r="BP38" s="54"/>
      <c r="BQ38" s="54"/>
      <c r="BR38" s="54"/>
      <c r="BS38" s="54"/>
      <c r="BT38" s="54"/>
      <c r="BU38" s="54"/>
      <c r="BV38" s="54"/>
      <c r="BW38" s="54"/>
      <c r="BX38" s="54"/>
      <c r="BY38" s="54"/>
      <c r="BZ38" s="5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3"/>
      <c r="BM39" s="54"/>
      <c r="BN39" s="54"/>
      <c r="BO39" s="54"/>
      <c r="BP39" s="54"/>
      <c r="BQ39" s="54"/>
      <c r="BR39" s="54"/>
      <c r="BS39" s="54"/>
      <c r="BT39" s="54"/>
      <c r="BU39" s="54"/>
      <c r="BV39" s="54"/>
      <c r="BW39" s="54"/>
      <c r="BX39" s="54"/>
      <c r="BY39" s="54"/>
      <c r="BZ39" s="5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3"/>
      <c r="BM40" s="54"/>
      <c r="BN40" s="54"/>
      <c r="BO40" s="54"/>
      <c r="BP40" s="54"/>
      <c r="BQ40" s="54"/>
      <c r="BR40" s="54"/>
      <c r="BS40" s="54"/>
      <c r="BT40" s="54"/>
      <c r="BU40" s="54"/>
      <c r="BV40" s="54"/>
      <c r="BW40" s="54"/>
      <c r="BX40" s="54"/>
      <c r="BY40" s="54"/>
      <c r="BZ40" s="5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3"/>
      <c r="BM41" s="54"/>
      <c r="BN41" s="54"/>
      <c r="BO41" s="54"/>
      <c r="BP41" s="54"/>
      <c r="BQ41" s="54"/>
      <c r="BR41" s="54"/>
      <c r="BS41" s="54"/>
      <c r="BT41" s="54"/>
      <c r="BU41" s="54"/>
      <c r="BV41" s="54"/>
      <c r="BW41" s="54"/>
      <c r="BX41" s="54"/>
      <c r="BY41" s="54"/>
      <c r="BZ41" s="5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3"/>
      <c r="BM42" s="54"/>
      <c r="BN42" s="54"/>
      <c r="BO42" s="54"/>
      <c r="BP42" s="54"/>
      <c r="BQ42" s="54"/>
      <c r="BR42" s="54"/>
      <c r="BS42" s="54"/>
      <c r="BT42" s="54"/>
      <c r="BU42" s="54"/>
      <c r="BV42" s="54"/>
      <c r="BW42" s="54"/>
      <c r="BX42" s="54"/>
      <c r="BY42" s="54"/>
      <c r="BZ42" s="5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3"/>
      <c r="BM43" s="54"/>
      <c r="BN43" s="54"/>
      <c r="BO43" s="54"/>
      <c r="BP43" s="54"/>
      <c r="BQ43" s="54"/>
      <c r="BR43" s="54"/>
      <c r="BS43" s="54"/>
      <c r="BT43" s="54"/>
      <c r="BU43" s="54"/>
      <c r="BV43" s="54"/>
      <c r="BW43" s="54"/>
      <c r="BX43" s="54"/>
      <c r="BY43" s="54"/>
      <c r="BZ43" s="5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Zjf1JO5TW16qqIjtLf3A7UMlwEaY5hT/egkC4Bph9I3MZflJm3o5obRL4HComfxXzgn8mYBSXWRpXGXs4TZgQ==" saltValue="e2hld3WI7eAETtt0KRUo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233421</v>
      </c>
      <c r="D6" s="19">
        <f t="shared" si="3"/>
        <v>46</v>
      </c>
      <c r="E6" s="19">
        <f t="shared" si="3"/>
        <v>17</v>
      </c>
      <c r="F6" s="19">
        <f t="shared" si="3"/>
        <v>1</v>
      </c>
      <c r="G6" s="19">
        <f t="shared" si="3"/>
        <v>0</v>
      </c>
      <c r="H6" s="19" t="str">
        <f t="shared" si="3"/>
        <v>愛知県　豊山町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57.27</v>
      </c>
      <c r="P6" s="20">
        <f t="shared" si="3"/>
        <v>81.069999999999993</v>
      </c>
      <c r="Q6" s="20">
        <f t="shared" si="3"/>
        <v>96.47</v>
      </c>
      <c r="R6" s="20">
        <f t="shared" si="3"/>
        <v>2200</v>
      </c>
      <c r="S6" s="20">
        <f t="shared" si="3"/>
        <v>15984</v>
      </c>
      <c r="T6" s="20">
        <f t="shared" si="3"/>
        <v>6.18</v>
      </c>
      <c r="U6" s="20">
        <f t="shared" si="3"/>
        <v>2586.41</v>
      </c>
      <c r="V6" s="20">
        <f t="shared" si="3"/>
        <v>12948</v>
      </c>
      <c r="W6" s="20">
        <f t="shared" si="3"/>
        <v>2.5299999999999998</v>
      </c>
      <c r="X6" s="20">
        <f t="shared" si="3"/>
        <v>5117.79</v>
      </c>
      <c r="Y6" s="21" t="str">
        <f>IF(Y7="",NA(),Y7)</f>
        <v>-</v>
      </c>
      <c r="Z6" s="21" t="str">
        <f t="shared" ref="Z6:AH6" si="4">IF(Z7="",NA(),Z7)</f>
        <v>-</v>
      </c>
      <c r="AA6" s="21" t="str">
        <f t="shared" si="4"/>
        <v>-</v>
      </c>
      <c r="AB6" s="21" t="str">
        <f t="shared" si="4"/>
        <v>-</v>
      </c>
      <c r="AC6" s="21">
        <f t="shared" si="4"/>
        <v>100.1</v>
      </c>
      <c r="AD6" s="21" t="str">
        <f t="shared" si="4"/>
        <v>-</v>
      </c>
      <c r="AE6" s="21" t="str">
        <f t="shared" si="4"/>
        <v>-</v>
      </c>
      <c r="AF6" s="21" t="str">
        <f t="shared" si="4"/>
        <v>-</v>
      </c>
      <c r="AG6" s="21" t="str">
        <f t="shared" si="4"/>
        <v>-</v>
      </c>
      <c r="AH6" s="21">
        <f t="shared" si="4"/>
        <v>112.88</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0">
        <f t="shared" si="5"/>
        <v>0</v>
      </c>
      <c r="AT6" s="20" t="str">
        <f>IF(AT7="","",IF(AT7="-","【-】","【"&amp;SUBSTITUTE(TEXT(AT7,"#,##0.00"),"-","△")&amp;"】"))</f>
        <v>【3.12】</v>
      </c>
      <c r="AU6" s="21" t="str">
        <f>IF(AU7="",NA(),AU7)</f>
        <v>-</v>
      </c>
      <c r="AV6" s="21" t="str">
        <f t="shared" ref="AV6:BD6" si="6">IF(AV7="",NA(),AV7)</f>
        <v>-</v>
      </c>
      <c r="AW6" s="21" t="str">
        <f t="shared" si="6"/>
        <v>-</v>
      </c>
      <c r="AX6" s="21" t="str">
        <f t="shared" si="6"/>
        <v>-</v>
      </c>
      <c r="AY6" s="21">
        <f t="shared" si="6"/>
        <v>84.53</v>
      </c>
      <c r="AZ6" s="21" t="str">
        <f t="shared" si="6"/>
        <v>-</v>
      </c>
      <c r="BA6" s="21" t="str">
        <f t="shared" si="6"/>
        <v>-</v>
      </c>
      <c r="BB6" s="21" t="str">
        <f t="shared" si="6"/>
        <v>-</v>
      </c>
      <c r="BC6" s="21" t="str">
        <f t="shared" si="6"/>
        <v>-</v>
      </c>
      <c r="BD6" s="21">
        <f t="shared" si="6"/>
        <v>75.33</v>
      </c>
      <c r="BE6" s="20" t="str">
        <f>IF(BE7="","",IF(BE7="-","【-】","【"&amp;SUBSTITUTE(TEXT(BE7,"#,##0.00"),"-","△")&amp;"】"))</f>
        <v>【82.75】</v>
      </c>
      <c r="BF6" s="21" t="str">
        <f>IF(BF7="",NA(),BF7)</f>
        <v>-</v>
      </c>
      <c r="BG6" s="21" t="str">
        <f t="shared" ref="BG6:BO6" si="7">IF(BG7="",NA(),BG7)</f>
        <v>-</v>
      </c>
      <c r="BH6" s="21" t="str">
        <f t="shared" si="7"/>
        <v>-</v>
      </c>
      <c r="BI6" s="21" t="str">
        <f t="shared" si="7"/>
        <v>-</v>
      </c>
      <c r="BJ6" s="21">
        <f t="shared" si="7"/>
        <v>329.38</v>
      </c>
      <c r="BK6" s="21" t="str">
        <f t="shared" si="7"/>
        <v>-</v>
      </c>
      <c r="BL6" s="21" t="str">
        <f t="shared" si="7"/>
        <v>-</v>
      </c>
      <c r="BM6" s="21" t="str">
        <f t="shared" si="7"/>
        <v>-</v>
      </c>
      <c r="BN6" s="21" t="str">
        <f t="shared" si="7"/>
        <v>-</v>
      </c>
      <c r="BO6" s="21">
        <f t="shared" si="7"/>
        <v>1382.02</v>
      </c>
      <c r="BP6" s="20" t="str">
        <f>IF(BP7="","",IF(BP7="-","【-】","【"&amp;SUBSTITUTE(TEXT(BP7,"#,##0.00"),"-","△")&amp;"】"))</f>
        <v>【602.56】</v>
      </c>
      <c r="BQ6" s="21" t="str">
        <f>IF(BQ7="",NA(),BQ7)</f>
        <v>-</v>
      </c>
      <c r="BR6" s="21" t="str">
        <f t="shared" ref="BR6:BZ6" si="8">IF(BR7="",NA(),BR7)</f>
        <v>-</v>
      </c>
      <c r="BS6" s="21" t="str">
        <f t="shared" si="8"/>
        <v>-</v>
      </c>
      <c r="BT6" s="21" t="str">
        <f t="shared" si="8"/>
        <v>-</v>
      </c>
      <c r="BU6" s="21">
        <f t="shared" si="8"/>
        <v>85.57</v>
      </c>
      <c r="BV6" s="21" t="str">
        <f t="shared" si="8"/>
        <v>-</v>
      </c>
      <c r="BW6" s="21" t="str">
        <f t="shared" si="8"/>
        <v>-</v>
      </c>
      <c r="BX6" s="21" t="str">
        <f t="shared" si="8"/>
        <v>-</v>
      </c>
      <c r="BY6" s="21" t="str">
        <f t="shared" si="8"/>
        <v>-</v>
      </c>
      <c r="BZ6" s="21">
        <f t="shared" si="8"/>
        <v>73.77</v>
      </c>
      <c r="CA6" s="20" t="str">
        <f>IF(CA7="","",IF(CA7="-","【-】","【"&amp;SUBSTITUTE(TEXT(CA7,"#,##0.00"),"-","△")&amp;"】"))</f>
        <v>【97.94】</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46.92</v>
      </c>
      <c r="CW6" s="20" t="str">
        <f>IF(CW7="","",IF(CW7="-","【-】","【"&amp;SUBSTITUTE(TEXT(CW7,"#,##0.00"),"-","△")&amp;"】"))</f>
        <v>【60.13】</v>
      </c>
      <c r="CX6" s="21" t="str">
        <f>IF(CX7="",NA(),CX7)</f>
        <v>-</v>
      </c>
      <c r="CY6" s="21" t="str">
        <f t="shared" ref="CY6:DG6" si="11">IF(CY7="",NA(),CY7)</f>
        <v>-</v>
      </c>
      <c r="CZ6" s="21" t="str">
        <f t="shared" si="11"/>
        <v>-</v>
      </c>
      <c r="DA6" s="21" t="str">
        <f t="shared" si="11"/>
        <v>-</v>
      </c>
      <c r="DB6" s="21">
        <f t="shared" si="11"/>
        <v>62.07</v>
      </c>
      <c r="DC6" s="21" t="str">
        <f t="shared" si="11"/>
        <v>-</v>
      </c>
      <c r="DD6" s="21" t="str">
        <f t="shared" si="11"/>
        <v>-</v>
      </c>
      <c r="DE6" s="21" t="str">
        <f t="shared" si="11"/>
        <v>-</v>
      </c>
      <c r="DF6" s="21" t="str">
        <f t="shared" si="11"/>
        <v>-</v>
      </c>
      <c r="DG6" s="21">
        <f t="shared" si="11"/>
        <v>78.69</v>
      </c>
      <c r="DH6" s="20" t="str">
        <f>IF(DH7="","",IF(DH7="-","【-】","【"&amp;SUBSTITUTE(TEXT(DH7,"#,##0.00"),"-","△")&amp;"】"))</f>
        <v>【96.00】</v>
      </c>
      <c r="DI6" s="21" t="str">
        <f>IF(DI7="",NA(),DI7)</f>
        <v>-</v>
      </c>
      <c r="DJ6" s="21" t="str">
        <f t="shared" ref="DJ6:DR6" si="12">IF(DJ7="",NA(),DJ7)</f>
        <v>-</v>
      </c>
      <c r="DK6" s="21" t="str">
        <f t="shared" si="12"/>
        <v>-</v>
      </c>
      <c r="DL6" s="21" t="str">
        <f t="shared" si="12"/>
        <v>-</v>
      </c>
      <c r="DM6" s="21">
        <f t="shared" si="12"/>
        <v>2.1</v>
      </c>
      <c r="DN6" s="21" t="str">
        <f t="shared" si="12"/>
        <v>-</v>
      </c>
      <c r="DO6" s="21" t="str">
        <f t="shared" si="12"/>
        <v>-</v>
      </c>
      <c r="DP6" s="21" t="str">
        <f t="shared" si="12"/>
        <v>-</v>
      </c>
      <c r="DQ6" s="21" t="str">
        <f t="shared" si="12"/>
        <v>-</v>
      </c>
      <c r="DR6" s="21">
        <f t="shared" si="12"/>
        <v>12.69</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2">
      <c r="A7" s="14"/>
      <c r="B7" s="23">
        <v>2024</v>
      </c>
      <c r="C7" s="23">
        <v>233421</v>
      </c>
      <c r="D7" s="23">
        <v>46</v>
      </c>
      <c r="E7" s="23">
        <v>17</v>
      </c>
      <c r="F7" s="23">
        <v>1</v>
      </c>
      <c r="G7" s="23">
        <v>0</v>
      </c>
      <c r="H7" s="23" t="s">
        <v>96</v>
      </c>
      <c r="I7" s="23" t="s">
        <v>97</v>
      </c>
      <c r="J7" s="23" t="s">
        <v>98</v>
      </c>
      <c r="K7" s="23" t="s">
        <v>99</v>
      </c>
      <c r="L7" s="23" t="s">
        <v>100</v>
      </c>
      <c r="M7" s="23" t="s">
        <v>101</v>
      </c>
      <c r="N7" s="24" t="s">
        <v>102</v>
      </c>
      <c r="O7" s="24">
        <v>57.27</v>
      </c>
      <c r="P7" s="24">
        <v>81.069999999999993</v>
      </c>
      <c r="Q7" s="24">
        <v>96.47</v>
      </c>
      <c r="R7" s="24">
        <v>2200</v>
      </c>
      <c r="S7" s="24">
        <v>15984</v>
      </c>
      <c r="T7" s="24">
        <v>6.18</v>
      </c>
      <c r="U7" s="24">
        <v>2586.41</v>
      </c>
      <c r="V7" s="24">
        <v>12948</v>
      </c>
      <c r="W7" s="24">
        <v>2.5299999999999998</v>
      </c>
      <c r="X7" s="24">
        <v>5117.79</v>
      </c>
      <c r="Y7" s="24" t="s">
        <v>102</v>
      </c>
      <c r="Z7" s="24" t="s">
        <v>102</v>
      </c>
      <c r="AA7" s="24" t="s">
        <v>102</v>
      </c>
      <c r="AB7" s="24" t="s">
        <v>102</v>
      </c>
      <c r="AC7" s="24">
        <v>100.1</v>
      </c>
      <c r="AD7" s="24" t="s">
        <v>102</v>
      </c>
      <c r="AE7" s="24" t="s">
        <v>102</v>
      </c>
      <c r="AF7" s="24" t="s">
        <v>102</v>
      </c>
      <c r="AG7" s="24" t="s">
        <v>102</v>
      </c>
      <c r="AH7" s="24">
        <v>112.88</v>
      </c>
      <c r="AI7" s="24">
        <v>105.36</v>
      </c>
      <c r="AJ7" s="24" t="s">
        <v>102</v>
      </c>
      <c r="AK7" s="24" t="s">
        <v>102</v>
      </c>
      <c r="AL7" s="24" t="s">
        <v>102</v>
      </c>
      <c r="AM7" s="24" t="s">
        <v>102</v>
      </c>
      <c r="AN7" s="24">
        <v>0</v>
      </c>
      <c r="AO7" s="24" t="s">
        <v>102</v>
      </c>
      <c r="AP7" s="24" t="s">
        <v>102</v>
      </c>
      <c r="AQ7" s="24" t="s">
        <v>102</v>
      </c>
      <c r="AR7" s="24" t="s">
        <v>102</v>
      </c>
      <c r="AS7" s="24">
        <v>0</v>
      </c>
      <c r="AT7" s="24">
        <v>3.12</v>
      </c>
      <c r="AU7" s="24" t="s">
        <v>102</v>
      </c>
      <c r="AV7" s="24" t="s">
        <v>102</v>
      </c>
      <c r="AW7" s="24" t="s">
        <v>102</v>
      </c>
      <c r="AX7" s="24" t="s">
        <v>102</v>
      </c>
      <c r="AY7" s="24">
        <v>84.53</v>
      </c>
      <c r="AZ7" s="24" t="s">
        <v>102</v>
      </c>
      <c r="BA7" s="24" t="s">
        <v>102</v>
      </c>
      <c r="BB7" s="24" t="s">
        <v>102</v>
      </c>
      <c r="BC7" s="24" t="s">
        <v>102</v>
      </c>
      <c r="BD7" s="24">
        <v>75.33</v>
      </c>
      <c r="BE7" s="24">
        <v>82.75</v>
      </c>
      <c r="BF7" s="24" t="s">
        <v>102</v>
      </c>
      <c r="BG7" s="24" t="s">
        <v>102</v>
      </c>
      <c r="BH7" s="24" t="s">
        <v>102</v>
      </c>
      <c r="BI7" s="24" t="s">
        <v>102</v>
      </c>
      <c r="BJ7" s="24">
        <v>329.38</v>
      </c>
      <c r="BK7" s="24" t="s">
        <v>102</v>
      </c>
      <c r="BL7" s="24" t="s">
        <v>102</v>
      </c>
      <c r="BM7" s="24" t="s">
        <v>102</v>
      </c>
      <c r="BN7" s="24" t="s">
        <v>102</v>
      </c>
      <c r="BO7" s="24">
        <v>1382.02</v>
      </c>
      <c r="BP7" s="24">
        <v>602.55999999999995</v>
      </c>
      <c r="BQ7" s="24" t="s">
        <v>102</v>
      </c>
      <c r="BR7" s="24" t="s">
        <v>102</v>
      </c>
      <c r="BS7" s="24" t="s">
        <v>102</v>
      </c>
      <c r="BT7" s="24" t="s">
        <v>102</v>
      </c>
      <c r="BU7" s="24">
        <v>85.57</v>
      </c>
      <c r="BV7" s="24" t="s">
        <v>102</v>
      </c>
      <c r="BW7" s="24" t="s">
        <v>102</v>
      </c>
      <c r="BX7" s="24" t="s">
        <v>102</v>
      </c>
      <c r="BY7" s="24" t="s">
        <v>102</v>
      </c>
      <c r="BZ7" s="24">
        <v>73.77</v>
      </c>
      <c r="CA7" s="24">
        <v>97.94</v>
      </c>
      <c r="CB7" s="24" t="s">
        <v>102</v>
      </c>
      <c r="CC7" s="24" t="s">
        <v>102</v>
      </c>
      <c r="CD7" s="24" t="s">
        <v>102</v>
      </c>
      <c r="CE7" s="24" t="s">
        <v>102</v>
      </c>
      <c r="CF7" s="24">
        <v>150</v>
      </c>
      <c r="CG7" s="24" t="s">
        <v>102</v>
      </c>
      <c r="CH7" s="24" t="s">
        <v>102</v>
      </c>
      <c r="CI7" s="24" t="s">
        <v>102</v>
      </c>
      <c r="CJ7" s="24" t="s">
        <v>102</v>
      </c>
      <c r="CK7" s="24">
        <v>177.17</v>
      </c>
      <c r="CL7" s="24">
        <v>140.97999999999999</v>
      </c>
      <c r="CM7" s="24" t="s">
        <v>102</v>
      </c>
      <c r="CN7" s="24" t="s">
        <v>102</v>
      </c>
      <c r="CO7" s="24" t="s">
        <v>102</v>
      </c>
      <c r="CP7" s="24" t="s">
        <v>102</v>
      </c>
      <c r="CQ7" s="24" t="s">
        <v>102</v>
      </c>
      <c r="CR7" s="24" t="s">
        <v>102</v>
      </c>
      <c r="CS7" s="24" t="s">
        <v>102</v>
      </c>
      <c r="CT7" s="24" t="s">
        <v>102</v>
      </c>
      <c r="CU7" s="24" t="s">
        <v>102</v>
      </c>
      <c r="CV7" s="24">
        <v>46.92</v>
      </c>
      <c r="CW7" s="24">
        <v>60.13</v>
      </c>
      <c r="CX7" s="24" t="s">
        <v>102</v>
      </c>
      <c r="CY7" s="24" t="s">
        <v>102</v>
      </c>
      <c r="CZ7" s="24" t="s">
        <v>102</v>
      </c>
      <c r="DA7" s="24" t="s">
        <v>102</v>
      </c>
      <c r="DB7" s="24">
        <v>62.07</v>
      </c>
      <c r="DC7" s="24" t="s">
        <v>102</v>
      </c>
      <c r="DD7" s="24" t="s">
        <v>102</v>
      </c>
      <c r="DE7" s="24" t="s">
        <v>102</v>
      </c>
      <c r="DF7" s="24" t="s">
        <v>102</v>
      </c>
      <c r="DG7" s="24">
        <v>78.69</v>
      </c>
      <c r="DH7" s="24">
        <v>96</v>
      </c>
      <c r="DI7" s="24" t="s">
        <v>102</v>
      </c>
      <c r="DJ7" s="24" t="s">
        <v>102</v>
      </c>
      <c r="DK7" s="24" t="s">
        <v>102</v>
      </c>
      <c r="DL7" s="24" t="s">
        <v>102</v>
      </c>
      <c r="DM7" s="24">
        <v>2.1</v>
      </c>
      <c r="DN7" s="24" t="s">
        <v>102</v>
      </c>
      <c r="DO7" s="24" t="s">
        <v>102</v>
      </c>
      <c r="DP7" s="24" t="s">
        <v>102</v>
      </c>
      <c r="DQ7" s="24" t="s">
        <v>102</v>
      </c>
      <c r="DR7" s="24">
        <v>12.69</v>
      </c>
      <c r="DS7" s="24">
        <v>42.2</v>
      </c>
      <c r="DT7" s="24" t="s">
        <v>102</v>
      </c>
      <c r="DU7" s="24" t="s">
        <v>102</v>
      </c>
      <c r="DV7" s="24" t="s">
        <v>102</v>
      </c>
      <c r="DW7" s="24" t="s">
        <v>102</v>
      </c>
      <c r="DX7" s="24">
        <v>0</v>
      </c>
      <c r="DY7" s="24" t="s">
        <v>102</v>
      </c>
      <c r="DZ7" s="24" t="s">
        <v>102</v>
      </c>
      <c r="EA7" s="24" t="s">
        <v>102</v>
      </c>
      <c r="EB7" s="24" t="s">
        <v>102</v>
      </c>
      <c r="EC7" s="24">
        <v>0.02</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2026-02-17T06:26:41Z</cp:lastPrinted>
  <dcterms:created xsi:type="dcterms:W3CDTF">2025-12-23T06:02:13Z</dcterms:created>
  <dcterms:modified xsi:type="dcterms:W3CDTF">2026-02-17T06:26:42Z</dcterms:modified>
  <cp:category/>
</cp:coreProperties>
</file>